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uchthau\Nextcloud\Shared with me\Bioanalytical Tools in Water Quality Assessment\Q&amp;A Chapter13\"/>
    </mc:Choice>
  </mc:AlternateContent>
  <bookViews>
    <workbookView xWindow="0" yWindow="0" windowWidth="28800" windowHeight="12135"/>
  </bookViews>
  <sheets>
    <sheet name="Task" sheetId="2" r:id="rId1"/>
    <sheet name="Solution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1" i="1" l="1"/>
  <c r="L9" i="1"/>
  <c r="L7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" i="1"/>
</calcChain>
</file>

<file path=xl/sharedStrings.xml><?xml version="1.0" encoding="utf-8"?>
<sst xmlns="http://schemas.openxmlformats.org/spreadsheetml/2006/main" count="860" uniqueCount="173">
  <si>
    <t>Chemical name</t>
  </si>
  <si>
    <t>Source</t>
  </si>
  <si>
    <r>
      <t>ARE IC10</t>
    </r>
    <r>
      <rPr>
        <b/>
        <vertAlign val="subscript"/>
        <sz val="11"/>
        <color theme="1"/>
        <rFont val="Calibri (Body)"/>
      </rPr>
      <t>baseline</t>
    </r>
    <r>
      <rPr>
        <b/>
        <sz val="11"/>
        <color theme="1"/>
        <rFont val="Calibri (Body)"/>
      </rPr>
      <t xml:space="preserve"> (M)</t>
    </r>
  </si>
  <si>
    <t>ARE IC10 (Exp) (M)</t>
  </si>
  <si>
    <t>ARE ECIR1.5 (Exp) (M)</t>
  </si>
  <si>
    <r>
      <t>ARE SR</t>
    </r>
    <r>
      <rPr>
        <b/>
        <vertAlign val="subscript"/>
        <sz val="11"/>
        <color theme="1"/>
        <rFont val="Calibri (Body)"/>
      </rPr>
      <t>baseline</t>
    </r>
    <r>
      <rPr>
        <b/>
        <sz val="11"/>
        <color theme="1"/>
        <rFont val="Calibri (Body)"/>
      </rPr>
      <t xml:space="preserve"> </t>
    </r>
  </si>
  <si>
    <t>not active</t>
  </si>
  <si>
    <t>Tox21</t>
  </si>
  <si>
    <t>1-Naphthol</t>
  </si>
  <si>
    <t>1-Naphthylamine</t>
  </si>
  <si>
    <t>Neale et al. 2020</t>
  </si>
  <si>
    <t>1,3-Diphenylguanidine</t>
  </si>
  <si>
    <t>17-Methyltestosterone</t>
  </si>
  <si>
    <t>17alpha-Hydroxyprogesterone</t>
  </si>
  <si>
    <t>17beta-Trenbolone</t>
  </si>
  <si>
    <t>2-(Methylthio)benzothiazole</t>
  </si>
  <si>
    <t>2-(Propan-2-yl)-9H-thioxanthen-9-one</t>
  </si>
  <si>
    <t>2-Aminobenzothiazole</t>
  </si>
  <si>
    <t>2-Ethylhexyl-2-cyano-3,3-diphenylacrylate</t>
  </si>
  <si>
    <t>2-Mercaptobenzothiazole</t>
  </si>
  <si>
    <t>2,4-Dinitrophenol</t>
  </si>
  <si>
    <t>2,4,5-Trichlorophenoxyacetic acid</t>
  </si>
  <si>
    <t>Current study</t>
  </si>
  <si>
    <r>
      <t xml:space="preserve">2H-1,2,4-triazin-5-one, 3-methyl-6-phenyl-  </t>
    </r>
    <r>
      <rPr>
        <i/>
        <sz val="11"/>
        <color theme="1"/>
        <rFont val="Calibri"/>
        <family val="2"/>
        <scheme val="minor"/>
      </rPr>
      <t>(Desaminometamitron)</t>
    </r>
  </si>
  <si>
    <t>3,3'-Dimethylbenzidine</t>
  </si>
  <si>
    <t>3,4-Dichloroaniline</t>
  </si>
  <si>
    <r>
      <t xml:space="preserve">3(2H)-Pyridazinone, 5-amino-4-chloro- </t>
    </r>
    <r>
      <rPr>
        <i/>
        <sz val="11"/>
        <color theme="1"/>
        <rFont val="Calibri"/>
        <family val="2"/>
        <scheme val="minor"/>
      </rPr>
      <t>(Desphenyl chloridazon)</t>
    </r>
  </si>
  <si>
    <t>4-Androstene-3,17-dione</t>
  </si>
  <si>
    <t>4-Chloroaniline</t>
  </si>
  <si>
    <t>4,4'-Dichlorodiphenyl sulfone</t>
  </si>
  <si>
    <t>4,4'-Thiodianiline</t>
  </si>
  <si>
    <t>5alpha-Dihydrotestosterone</t>
  </si>
  <si>
    <t>7-Diethylamino-4-methylcoumarin</t>
  </si>
  <si>
    <t>Acetaminophen</t>
  </si>
  <si>
    <t>Atenolol</t>
  </si>
  <si>
    <t>Atorvastatin</t>
  </si>
  <si>
    <t>Atropine</t>
  </si>
  <si>
    <t>Azithromycin</t>
  </si>
  <si>
    <t>Azobenzene</t>
  </si>
  <si>
    <t>Bendiocarb</t>
  </si>
  <si>
    <t>Benzidine</t>
  </si>
  <si>
    <t>Benzocaine</t>
  </si>
  <si>
    <t>Benzothiazole-2-sulfonic acid</t>
  </si>
  <si>
    <t>Benzothiazolone</t>
  </si>
  <si>
    <t>Bicalutamide</t>
  </si>
  <si>
    <t>Bis(4-hydroxyphenyl)methane</t>
  </si>
  <si>
    <t>Bisphenol A</t>
  </si>
  <si>
    <t>Escher et al. 2020</t>
  </si>
  <si>
    <t>Bisphenol B</t>
  </si>
  <si>
    <t>Bromacil</t>
  </si>
  <si>
    <t>Budesonide</t>
  </si>
  <si>
    <t>Butylparaben</t>
  </si>
  <si>
    <t>Canrenone</t>
  </si>
  <si>
    <t>Carbaryl</t>
  </si>
  <si>
    <t>Carfentrazone-ethyl</t>
  </si>
  <si>
    <t>Chlorfenvinphos</t>
  </si>
  <si>
    <t>Chloroxuron</t>
  </si>
  <si>
    <t>Chlorpyrifos-methyl</t>
  </si>
  <si>
    <t>Chlorthalidone</t>
  </si>
  <si>
    <t>Citalopram</t>
  </si>
  <si>
    <t>Escher et al. 2013</t>
  </si>
  <si>
    <t>Climbazole</t>
  </si>
  <si>
    <t>Clorophene</t>
  </si>
  <si>
    <t>Cybutryne</t>
  </si>
  <si>
    <t>Cyproconazole</t>
  </si>
  <si>
    <t>Cyprodinil</t>
  </si>
  <si>
    <t>Daidzein</t>
  </si>
  <si>
    <t>Desethylterbutylazine</t>
  </si>
  <si>
    <t>Desmedipham</t>
  </si>
  <si>
    <t>Dichlorvos</t>
  </si>
  <si>
    <t>Diclofenac sodium</t>
  </si>
  <si>
    <t>Dimethenamid</t>
  </si>
  <si>
    <t>Dimethomorph</t>
  </si>
  <si>
    <t>Diuron</t>
  </si>
  <si>
    <t>Drospirenone</t>
  </si>
  <si>
    <t>Dydrogesterone</t>
  </si>
  <si>
    <t>Edifenphos</t>
  </si>
  <si>
    <t>Ethofumesate</t>
  </si>
  <si>
    <t>Etodolac</t>
  </si>
  <si>
    <t>Etoposide</t>
  </si>
  <si>
    <t>Exemestane</t>
  </si>
  <si>
    <t>Fenamidone</t>
  </si>
  <si>
    <t>Fenhexamid</t>
  </si>
  <si>
    <t>Fenofibrate</t>
  </si>
  <si>
    <t>Finasteride</t>
  </si>
  <si>
    <t>Florasulam</t>
  </si>
  <si>
    <t>Flufenacet</t>
  </si>
  <si>
    <t>Flufenoxuron</t>
  </si>
  <si>
    <t>Flumioxazin</t>
  </si>
  <si>
    <t>Fluoxastrobin</t>
  </si>
  <si>
    <t>Fluoxetine</t>
  </si>
  <si>
    <t>Fluvastatin</t>
  </si>
  <si>
    <t>Genistein</t>
  </si>
  <si>
    <t>Gestodene</t>
  </si>
  <si>
    <t>Glimepiride</t>
  </si>
  <si>
    <t>Glybenclamide</t>
  </si>
  <si>
    <t>Haloxyfop</t>
  </si>
  <si>
    <t>Iminostilbene</t>
  </si>
  <si>
    <t>Isoproturon</t>
  </si>
  <si>
    <t>Isoxaben</t>
  </si>
  <si>
    <t>Ketoprofen</t>
  </si>
  <si>
    <t>Kresoxim-methyl</t>
  </si>
  <si>
    <t>Labetalol</t>
  </si>
  <si>
    <t>Huchthausen et al. 2020</t>
  </si>
  <si>
    <t>Levonorgestrel</t>
  </si>
  <si>
    <t>Linuron</t>
  </si>
  <si>
    <t>Lovastatin</t>
  </si>
  <si>
    <t>Malathion</t>
  </si>
  <si>
    <t>Mebendazole</t>
  </si>
  <si>
    <t>Medroxyprogesterone acetate</t>
  </si>
  <si>
    <t>Mefenamic acid</t>
  </si>
  <si>
    <t>Megestrol acetate</t>
  </si>
  <si>
    <t>Mepanipyrim</t>
  </si>
  <si>
    <t>Metazachlor</t>
  </si>
  <si>
    <t>Metconazole</t>
  </si>
  <si>
    <t>Methabenzthiazuron</t>
  </si>
  <si>
    <t>Methiocarb sulfoxide</t>
  </si>
  <si>
    <t>Methyldesphenylchloridazon</t>
  </si>
  <si>
    <t>Metolachlor</t>
  </si>
  <si>
    <r>
      <t xml:space="preserve">N-{3-[(6-Chloropyridin-3-yl)methyl]-1,3-thiazolidin-2-ylidene}urea </t>
    </r>
    <r>
      <rPr>
        <i/>
        <sz val="11"/>
        <color theme="1"/>
        <rFont val="Calibri"/>
        <family val="2"/>
        <scheme val="minor"/>
      </rPr>
      <t>(Thiacloprid amide)</t>
    </r>
  </si>
  <si>
    <t>N-Cyclohexyl-2-benzothiazolesulfenamide</t>
  </si>
  <si>
    <t>N-Isopropyl-N'-phenyl-p-phenylenediamine</t>
  </si>
  <si>
    <t>N,N-Dimethyldodecylamine-N-oxide</t>
  </si>
  <si>
    <t>N,N-Dimethyltetradecylamine</t>
  </si>
  <si>
    <t>Naltrexone</t>
  </si>
  <si>
    <t>Norethindrone</t>
  </si>
  <si>
    <t>Oxadiazon</t>
  </si>
  <si>
    <t>Paclobutrazol</t>
  </si>
  <si>
    <t>Penconazole</t>
  </si>
  <si>
    <t>Perfluorodecanoic acid</t>
  </si>
  <si>
    <t>Perfluoroundecanoic acid</t>
  </si>
  <si>
    <t>Pethoxamid</t>
  </si>
  <si>
    <t>Phenazone</t>
  </si>
  <si>
    <t>Phenmedipham</t>
  </si>
  <si>
    <t>Phosalone</t>
  </si>
  <si>
    <t>Phosmet</t>
  </si>
  <si>
    <t>Phoxim</t>
  </si>
  <si>
    <t>Piperine</t>
  </si>
  <si>
    <t>Pirimiphos-methyl</t>
  </si>
  <si>
    <t>Prednisone</t>
  </si>
  <si>
    <t>Progesterone</t>
  </si>
  <si>
    <t>Prometryn</t>
  </si>
  <si>
    <t>Propranolol</t>
  </si>
  <si>
    <t>Propylparaben</t>
  </si>
  <si>
    <t>Propyzamide</t>
  </si>
  <si>
    <t>Pyrazophos</t>
  </si>
  <si>
    <t>Pyriproxyfen</t>
  </si>
  <si>
    <t>Quinoxyfen</t>
  </si>
  <si>
    <t>Resveratrol</t>
  </si>
  <si>
    <t>Risperidone</t>
  </si>
  <si>
    <t>Ritonavir</t>
  </si>
  <si>
    <t>S-Metolachlor</t>
  </si>
  <si>
    <t>Simetryn</t>
  </si>
  <si>
    <t>Tebufenozid</t>
  </si>
  <si>
    <t>Teflubenzuron</t>
  </si>
  <si>
    <t>Temazepam</t>
  </si>
  <si>
    <t>Terbacil</t>
  </si>
  <si>
    <t>Testosterone</t>
  </si>
  <si>
    <t>Tolnaftate</t>
  </si>
  <si>
    <t>Trichlorfon</t>
  </si>
  <si>
    <t>Triclosan</t>
  </si>
  <si>
    <t>Tricresylphosphate</t>
  </si>
  <si>
    <t>Trimethoprim</t>
  </si>
  <si>
    <t>Triphenylphosphine oxide</t>
  </si>
  <si>
    <t>Tritosulfuron</t>
  </si>
  <si>
    <t>Median of log-normal distributed data</t>
  </si>
  <si>
    <t>EBT-ECIR1.5</t>
  </si>
  <si>
    <t>EBT-BEQ</t>
  </si>
  <si>
    <t xml:space="preserve">Reference compound: </t>
  </si>
  <si>
    <t>g/mol</t>
  </si>
  <si>
    <t>ARE ECIR1.5 (Exp)</t>
  </si>
  <si>
    <t>M</t>
  </si>
  <si>
    <r>
      <t>mg</t>
    </r>
    <r>
      <rPr>
        <vertAlign val="subscript"/>
        <sz val="11"/>
        <color theme="1"/>
        <rFont val="Calibri"/>
        <family val="2"/>
        <scheme val="minor"/>
      </rPr>
      <t>dichlorvos</t>
    </r>
    <r>
      <rPr>
        <sz val="11"/>
        <color theme="1"/>
        <rFont val="Calibri"/>
        <family val="2"/>
        <scheme val="minor"/>
      </rPr>
      <t>/L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</si>
</sst>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 (Body)"/>
    </font>
    <font>
      <b/>
      <vertAlign val="subscript"/>
      <sz val="11"/>
      <color theme="1"/>
      <name val="Calibri (Body)"/>
    </font>
    <font>
      <sz val="11"/>
      <color theme="1"/>
      <name val="Calibri (Body)"/>
    </font>
    <font>
      <i/>
      <sz val="11"/>
      <color theme="1"/>
      <name val="Calibri"/>
      <family val="2"/>
      <scheme val="minor"/>
    </font>
    <font>
      <sz val="11"/>
      <color theme="1"/>
      <name val="Helvetica"/>
      <family val="2"/>
    </font>
    <font>
      <vertAlign val="subscript"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horizontal="center"/>
    </xf>
    <xf numFmtId="11" fontId="0" fillId="0" borderId="0" xfId="0" applyNumberFormat="1" applyAlignment="1">
      <alignment horizontal="center"/>
    </xf>
    <xf numFmtId="11" fontId="1" fillId="0" borderId="1" xfId="0" applyNumberFormat="1" applyFont="1" applyBorder="1" applyAlignment="1">
      <alignment horizontal="center" vertical="center" wrapText="1"/>
    </xf>
    <xf numFmtId="11" fontId="2" fillId="0" borderId="1" xfId="0" applyNumberFormat="1" applyFont="1" applyBorder="1" applyAlignment="1">
      <alignment horizontal="center" wrapText="1"/>
    </xf>
    <xf numFmtId="0" fontId="4" fillId="0" borderId="0" xfId="0" applyFont="1"/>
    <xf numFmtId="0" fontId="0" fillId="0" borderId="1" xfId="0" applyFont="1" applyBorder="1"/>
    <xf numFmtId="0" fontId="0" fillId="0" borderId="1" xfId="0" applyFont="1" applyBorder="1" applyAlignment="1">
      <alignment horizontal="center"/>
    </xf>
    <xf numFmtId="11" fontId="0" fillId="0" borderId="1" xfId="0" applyNumberFormat="1" applyFont="1" applyBorder="1" applyAlignment="1">
      <alignment horizontal="center"/>
    </xf>
    <xf numFmtId="0" fontId="0" fillId="0" borderId="1" xfId="0" quotePrefix="1" applyFont="1" applyBorder="1" applyAlignment="1">
      <alignment horizontal="center"/>
    </xf>
    <xf numFmtId="11" fontId="0" fillId="0" borderId="1" xfId="0" quotePrefix="1" applyNumberFormat="1" applyFont="1" applyBorder="1" applyAlignment="1">
      <alignment horizontal="center"/>
    </xf>
    <xf numFmtId="11" fontId="6" fillId="0" borderId="1" xfId="0" applyNumberFormat="1" applyFont="1" applyBorder="1" applyAlignment="1">
      <alignment horizontal="center"/>
    </xf>
    <xf numFmtId="11" fontId="2" fillId="2" borderId="1" xfId="0" applyNumberFormat="1" applyFont="1" applyFill="1" applyBorder="1" applyAlignment="1">
      <alignment horizontal="center" wrapText="1"/>
    </xf>
    <xf numFmtId="2" fontId="0" fillId="2" borderId="1" xfId="0" applyNumberFormat="1" applyFill="1" applyBorder="1" applyAlignment="1">
      <alignment horizontal="center" vertical="center"/>
    </xf>
    <xf numFmtId="0" fontId="0" fillId="2" borderId="0" xfId="0" applyFill="1"/>
    <xf numFmtId="2" fontId="0" fillId="2" borderId="0" xfId="0" applyNumberFormat="1" applyFill="1"/>
    <xf numFmtId="0" fontId="0" fillId="0" borderId="0" xfId="0" applyFont="1" applyBorder="1"/>
    <xf numFmtId="0" fontId="0" fillId="0" borderId="0" xfId="0" applyFont="1" applyBorder="1" applyAlignment="1">
      <alignment horizontal="center"/>
    </xf>
    <xf numFmtId="0" fontId="0" fillId="0" borderId="0" xfId="0" applyBorder="1"/>
    <xf numFmtId="0" fontId="0" fillId="2" borderId="0" xfId="0" applyFont="1" applyFill="1" applyBorder="1"/>
    <xf numFmtId="0" fontId="0" fillId="2" borderId="0" xfId="0" applyFont="1" applyFill="1" applyBorder="1" applyAlignment="1">
      <alignment horizontal="center"/>
    </xf>
    <xf numFmtId="0" fontId="0" fillId="2" borderId="0" xfId="0" applyFill="1" applyBorder="1"/>
    <xf numFmtId="11" fontId="0" fillId="2" borderId="0" xfId="0" applyNumberFormat="1" applyFill="1"/>
    <xf numFmtId="2" fontId="0" fillId="0" borderId="0" xfId="0" applyNumberFormat="1" applyBorder="1" applyAlignment="1">
      <alignment horizontal="center"/>
    </xf>
    <xf numFmtId="11" fontId="0" fillId="0" borderId="0" xfId="0" applyNumberFormat="1" applyBorder="1"/>
    <xf numFmtId="2" fontId="0" fillId="0" borderId="0" xfId="0" applyNumberFormat="1" applyBorder="1"/>
    <xf numFmtId="0" fontId="0" fillId="0" borderId="0" xfId="0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552450</xdr:colOff>
      <xdr:row>12</xdr:row>
      <xdr:rowOff>180975</xdr:rowOff>
    </xdr:from>
    <xdr:to>
      <xdr:col>14</xdr:col>
      <xdr:colOff>19050</xdr:colOff>
      <xdr:row>24</xdr:row>
      <xdr:rowOff>0</xdr:rowOff>
    </xdr:to>
    <xdr:sp macro="" textlink="">
      <xdr:nvSpPr>
        <xdr:cNvPr id="5" name="Rechteck 4"/>
        <xdr:cNvSpPr/>
      </xdr:nvSpPr>
      <xdr:spPr>
        <a:xfrm>
          <a:off x="6657975" y="3571875"/>
          <a:ext cx="4752975" cy="2095500"/>
        </a:xfrm>
        <a:prstGeom prst="rect">
          <a:avLst/>
        </a:prstGeom>
        <a:solidFill>
          <a:schemeClr val="accent4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oneCellAnchor>
    <xdr:from>
      <xdr:col>7</xdr:col>
      <xdr:colOff>9525</xdr:colOff>
      <xdr:row>13</xdr:row>
      <xdr:rowOff>19049</xdr:rowOff>
    </xdr:from>
    <xdr:ext cx="4667250" cy="1190625"/>
    <xdr:sp macro="" textlink="">
      <xdr:nvSpPr>
        <xdr:cNvPr id="2" name="Textfeld 1"/>
        <xdr:cNvSpPr txBox="1"/>
      </xdr:nvSpPr>
      <xdr:spPr>
        <a:xfrm>
          <a:off x="7439025" y="3600449"/>
          <a:ext cx="4667250" cy="1190625"/>
        </a:xfrm>
        <a:prstGeom prst="rect">
          <a:avLst/>
        </a:prstGeom>
        <a:solidFill>
          <a:schemeClr val="accent4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1100"/>
            <a:t>In this tab you can find underlying data from Escher and</a:t>
          </a:r>
          <a:r>
            <a:rPr lang="en-US" sz="1100" baseline="0"/>
            <a:t> Neale (2020) about the ARE assay. </a:t>
          </a:r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The table shows effect concentrations and IC10</a:t>
          </a:r>
          <a:r>
            <a:rPr lang="en-US" sz="1100" baseline="-250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baseline</a:t>
          </a:r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concentrations from the ARE assay.</a:t>
          </a:r>
          <a:endParaRPr lang="en-US" sz="1100" baseline="0"/>
        </a:p>
        <a:p>
          <a:r>
            <a:rPr lang="en-US" sz="1100" baseline="0"/>
            <a:t>a) Calculate the SR</a:t>
          </a:r>
          <a:r>
            <a:rPr lang="en-US" sz="1100" baseline="-25000"/>
            <a:t>baseline </a:t>
          </a:r>
          <a:r>
            <a:rPr lang="en-US" sz="1100" baseline="0"/>
            <a:t>for all chemicals. </a:t>
          </a:r>
        </a:p>
        <a:p>
          <a:r>
            <a:rPr lang="en-US" sz="1100" baseline="0"/>
            <a:t>b) Use the calculated SR</a:t>
          </a:r>
          <a:r>
            <a:rPr lang="en-US" sz="1100" baseline="-25000"/>
            <a:t>baseline</a:t>
          </a:r>
          <a:r>
            <a:rPr lang="en-US" sz="1100" baseline="0"/>
            <a:t> to derive a EBT-BEQ for the assay in mg</a:t>
          </a:r>
          <a:r>
            <a:rPr lang="en-US" sz="1100" baseline="-25000"/>
            <a:t>dichlorvos</a:t>
          </a:r>
          <a:r>
            <a:rPr lang="en-US" sz="1100" baseline="0"/>
            <a:t>/L using the given formulas.</a:t>
          </a:r>
          <a:endParaRPr lang="en-US" sz="1100"/>
        </a:p>
      </xdr:txBody>
    </xdr:sp>
    <xdr:clientData/>
  </xdr:oneCellAnchor>
  <xdr:oneCellAnchor>
    <xdr:from>
      <xdr:col>7</xdr:col>
      <xdr:colOff>0</xdr:colOff>
      <xdr:row>19</xdr:row>
      <xdr:rowOff>19050</xdr:rowOff>
    </xdr:from>
    <xdr:ext cx="2667000" cy="35580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Textfeld 2"/>
            <xdr:cNvSpPr txBox="1"/>
          </xdr:nvSpPr>
          <xdr:spPr>
            <a:xfrm>
              <a:off x="6696075" y="4743450"/>
              <a:ext cx="2667000" cy="355803"/>
            </a:xfrm>
            <a:prstGeom prst="rect">
              <a:avLst/>
            </a:prstGeom>
            <a:solidFill>
              <a:schemeClr val="accent4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14:m>
                <m:oMath xmlns:m="http://schemas.openxmlformats.org/officeDocument/2006/math">
                  <m:r>
                    <a:rPr lang="de-DE" sz="1100" b="0" i="1">
                      <a:latin typeface="Cambria Math" panose="02040503050406030204" pitchFamily="18" charset="0"/>
                    </a:rPr>
                    <m:t>𝐸𝐵𝑇</m:t>
                  </m:r>
                  <m:r>
                    <a:rPr lang="de-DE" sz="1100" b="0" i="1">
                      <a:latin typeface="Cambria Math" panose="02040503050406030204" pitchFamily="18" charset="0"/>
                    </a:rPr>
                    <m:t>−</m:t>
                  </m:r>
                  <m:r>
                    <a:rPr lang="de-DE" sz="1100" b="0" i="1">
                      <a:latin typeface="Cambria Math" panose="02040503050406030204" pitchFamily="18" charset="0"/>
                    </a:rPr>
                    <m:t>𝐸𝐶𝐼𝑅</m:t>
                  </m:r>
                  <m:r>
                    <a:rPr lang="de-DE" sz="1100" b="0" i="1">
                      <a:latin typeface="Cambria Math" panose="02040503050406030204" pitchFamily="18" charset="0"/>
                    </a:rPr>
                    <m:t>1.5=</m:t>
                  </m:r>
                  <m:f>
                    <m:fPr>
                      <m:ctrlPr>
                        <a:rPr lang="de-DE" sz="1100" b="0" i="1">
                          <a:latin typeface="Cambria Math" panose="02040503050406030204" pitchFamily="18" charset="0"/>
                        </a:rPr>
                      </m:ctrlPr>
                    </m:fPr>
                    <m:num>
                      <m:sSub>
                        <m:sSubPr>
                          <m:ctrlPr>
                            <a:rPr lang="de-DE" sz="1100" b="0" i="1">
                              <a:latin typeface="Cambria Math" panose="02040503050406030204" pitchFamily="18" charset="0"/>
                            </a:rPr>
                          </m:ctrlPr>
                        </m:sSubPr>
                        <m:e>
                          <m:r>
                            <a:rPr lang="de-DE" sz="1100" b="0" i="1">
                              <a:latin typeface="Cambria Math" panose="02040503050406030204" pitchFamily="18" charset="0"/>
                            </a:rPr>
                            <m:t>𝐼𝐶</m:t>
                          </m:r>
                          <m:r>
                            <a:rPr lang="de-DE" sz="1100" b="0" i="1">
                              <a:latin typeface="Cambria Math" panose="02040503050406030204" pitchFamily="18" charset="0"/>
                            </a:rPr>
                            <m:t>10</m:t>
                          </m:r>
                        </m:e>
                        <m:sub>
                          <m:r>
                            <a:rPr lang="de-DE" sz="1100" b="0" i="1">
                              <a:latin typeface="Cambria Math" panose="02040503050406030204" pitchFamily="18" charset="0"/>
                            </a:rPr>
                            <m:t>𝑏𝑎𝑠𝑒𝑙𝑖𝑛𝑒</m:t>
                          </m:r>
                        </m:sub>
                      </m:sSub>
                    </m:num>
                    <m:den>
                      <m:sSub>
                        <m:sSubPr>
                          <m:ctrlPr>
                            <a:rPr lang="de-DE" sz="1100" b="0" i="1">
                              <a:latin typeface="Cambria Math" panose="02040503050406030204" pitchFamily="18" charset="0"/>
                            </a:rPr>
                          </m:ctrlPr>
                        </m:sSubPr>
                        <m:e>
                          <m:r>
                            <a:rPr lang="de-DE" sz="1100" b="0" i="1">
                              <a:latin typeface="Cambria Math" panose="02040503050406030204" pitchFamily="18" charset="0"/>
                            </a:rPr>
                            <m:t>𝑆𝑅</m:t>
                          </m:r>
                        </m:e>
                        <m:sub>
                          <m:r>
                            <a:rPr lang="de-DE" sz="1100" b="0" i="1">
                              <a:latin typeface="Cambria Math" panose="02040503050406030204" pitchFamily="18" charset="0"/>
                            </a:rPr>
                            <m:t>𝑏𝑎𝑠𝑒𝑙𝑖𝑛𝑒</m:t>
                          </m:r>
                        </m:sub>
                      </m:sSub>
                    </m:den>
                  </m:f>
                  <m:r>
                    <a:rPr lang="de-DE" sz="1100" b="0" i="0">
                      <a:latin typeface="Cambria Math" panose="02040503050406030204" pitchFamily="18" charset="0"/>
                    </a:rPr>
                    <m:t>=</m:t>
                  </m:r>
                  <m:f>
                    <m:fPr>
                      <m:ctrlPr>
                        <a:rPr lang="de-DE" sz="1100" b="0" i="1">
                          <a:latin typeface="Cambria Math" panose="02040503050406030204" pitchFamily="18" charset="0"/>
                        </a:rPr>
                      </m:ctrlPr>
                    </m:fPr>
                    <m:num>
                      <m:r>
                        <a:rPr lang="de-DE" sz="1100" b="0" i="1">
                          <a:latin typeface="Cambria Math" panose="02040503050406030204" pitchFamily="18" charset="0"/>
                        </a:rPr>
                        <m:t>𝑅𝐸𝐹</m:t>
                      </m:r>
                      <m:r>
                        <a:rPr lang="de-DE" sz="1100" b="0" i="1">
                          <a:latin typeface="Cambria Math" panose="02040503050406030204" pitchFamily="18" charset="0"/>
                        </a:rPr>
                        <m:t> 10</m:t>
                      </m:r>
                    </m:num>
                    <m:den>
                      <m:sSub>
                        <m:sSubPr>
                          <m:ctrlPr>
                            <a:rPr lang="de-DE" sz="1100" b="0" i="1">
                              <a:latin typeface="Cambria Math" panose="02040503050406030204" pitchFamily="18" charset="0"/>
                            </a:rPr>
                          </m:ctrlPr>
                        </m:sSubPr>
                        <m:e>
                          <m:r>
                            <a:rPr lang="de-DE" sz="1100" b="0" i="1">
                              <a:latin typeface="Cambria Math" panose="02040503050406030204" pitchFamily="18" charset="0"/>
                            </a:rPr>
                            <m:t>𝑆𝑅</m:t>
                          </m:r>
                        </m:e>
                        <m:sub>
                          <m:r>
                            <a:rPr lang="de-DE" sz="1100" b="0" i="1">
                              <a:latin typeface="Cambria Math" panose="02040503050406030204" pitchFamily="18" charset="0"/>
                            </a:rPr>
                            <m:t>𝑏𝑎𝑠𝑒𝑙𝑖𝑛𝑒</m:t>
                          </m:r>
                        </m:sub>
                      </m:sSub>
                    </m:den>
                  </m:f>
                </m:oMath>
              </a14:m>
              <a:r>
                <a:rPr lang="en-US" sz="1100"/>
                <a:t> </a:t>
              </a:r>
            </a:p>
          </xdr:txBody>
        </xdr:sp>
      </mc:Choice>
      <mc:Fallback xmlns="">
        <xdr:sp macro="" textlink="">
          <xdr:nvSpPr>
            <xdr:cNvPr id="3" name="Textfeld 2"/>
            <xdr:cNvSpPr txBox="1"/>
          </xdr:nvSpPr>
          <xdr:spPr>
            <a:xfrm>
              <a:off x="6696075" y="4743450"/>
              <a:ext cx="2667000" cy="355803"/>
            </a:xfrm>
            <a:prstGeom prst="rect">
              <a:avLst/>
            </a:prstGeom>
            <a:solidFill>
              <a:schemeClr val="accent4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r>
                <a:rPr lang="de-DE" sz="1100" b="0" i="0">
                  <a:latin typeface="Cambria Math" panose="02040503050406030204" pitchFamily="18" charset="0"/>
                </a:rPr>
                <a:t>𝐸𝐵𝑇−𝐸𝐶𝐼𝑅1.5=〖𝐼𝐶10〗_𝑏𝑎𝑠𝑒𝑙𝑖𝑛𝑒/〖𝑆𝑅〗_𝑏𝑎𝑠𝑒𝑙𝑖𝑛𝑒 =(𝑅𝐸𝐹 10)/〖𝑆𝑅〗_𝑏𝑎𝑠𝑒𝑙𝑖𝑛𝑒 </a:t>
              </a:r>
              <a:r>
                <a:rPr lang="en-US" sz="1100"/>
                <a:t> </a:t>
              </a:r>
            </a:p>
          </xdr:txBody>
        </xdr:sp>
      </mc:Fallback>
    </mc:AlternateContent>
    <xdr:clientData/>
  </xdr:oneCellAnchor>
  <xdr:oneCellAnchor>
    <xdr:from>
      <xdr:col>7</xdr:col>
      <xdr:colOff>0</xdr:colOff>
      <xdr:row>22</xdr:row>
      <xdr:rowOff>19050</xdr:rowOff>
    </xdr:from>
    <xdr:ext cx="2437206" cy="35747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Textfeld 3"/>
            <xdr:cNvSpPr txBox="1"/>
          </xdr:nvSpPr>
          <xdr:spPr>
            <a:xfrm>
              <a:off x="6696075" y="5314950"/>
              <a:ext cx="2437206" cy="357470"/>
            </a:xfrm>
            <a:prstGeom prst="rect">
              <a:avLst/>
            </a:prstGeom>
            <a:solidFill>
              <a:schemeClr val="accent4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spAutoFit/>
            </a:bodyPr>
            <a:lstStyle/>
            <a:p>
              <a14:m>
                <m:oMath xmlns:m="http://schemas.openxmlformats.org/officeDocument/2006/math">
                  <m:r>
                    <a:rPr lang="de-DE" sz="1100" b="0" i="1">
                      <a:latin typeface="Cambria Math" panose="02040503050406030204" pitchFamily="18" charset="0"/>
                    </a:rPr>
                    <m:t>𝐸𝐵𝑇</m:t>
                  </m:r>
                  <m:r>
                    <a:rPr lang="de-DE" sz="1100" b="0" i="1">
                      <a:latin typeface="Cambria Math" panose="02040503050406030204" pitchFamily="18" charset="0"/>
                    </a:rPr>
                    <m:t>−</m:t>
                  </m:r>
                  <m:r>
                    <a:rPr lang="de-DE" sz="1100" b="0" i="1">
                      <a:latin typeface="Cambria Math" panose="02040503050406030204" pitchFamily="18" charset="0"/>
                    </a:rPr>
                    <m:t>𝐵𝐸𝑄</m:t>
                  </m:r>
                  <m:r>
                    <a:rPr lang="de-DE" sz="1100" b="0" i="1">
                      <a:latin typeface="Cambria Math" panose="02040503050406030204" pitchFamily="18" charset="0"/>
                    </a:rPr>
                    <m:t>=</m:t>
                  </m:r>
                  <m:f>
                    <m:fPr>
                      <m:ctrlPr>
                        <a:rPr lang="de-DE" sz="1100" b="0" i="1">
                          <a:latin typeface="Cambria Math" panose="02040503050406030204" pitchFamily="18" charset="0"/>
                        </a:rPr>
                      </m:ctrlPr>
                    </m:fPr>
                    <m:num>
                      <m:sSub>
                        <m:sSubPr>
                          <m:ctrlPr>
                            <a:rPr lang="de-DE" sz="1100" b="0" i="1">
                              <a:latin typeface="Cambria Math" panose="02040503050406030204" pitchFamily="18" charset="0"/>
                            </a:rPr>
                          </m:ctrlPr>
                        </m:sSubPr>
                        <m:e>
                          <m:r>
                            <a:rPr lang="de-DE" sz="1100" b="0" i="1">
                              <a:latin typeface="Cambria Math" panose="02040503050406030204" pitchFamily="18" charset="0"/>
                            </a:rPr>
                            <m:t>𝐸𝐶𝐼𝑅</m:t>
                          </m:r>
                          <m:r>
                            <a:rPr lang="de-DE" sz="1100" b="0" i="1">
                              <a:latin typeface="Cambria Math" panose="02040503050406030204" pitchFamily="18" charset="0"/>
                            </a:rPr>
                            <m:t>1.5</m:t>
                          </m:r>
                        </m:e>
                        <m:sub>
                          <m:r>
                            <a:rPr lang="de-DE" sz="1100" b="0" i="1">
                              <a:latin typeface="Cambria Math" panose="02040503050406030204" pitchFamily="18" charset="0"/>
                            </a:rPr>
                            <m:t>𝑟𝑒𝑓𝑒𝑟𝑒𝑛𝑐𝑒</m:t>
                          </m:r>
                          <m:r>
                            <a:rPr lang="de-DE" sz="1100" b="0" i="1">
                              <a:latin typeface="Cambria Math" panose="02040503050406030204" pitchFamily="18" charset="0"/>
                            </a:rPr>
                            <m:t> </m:t>
                          </m:r>
                          <m:r>
                            <a:rPr lang="de-DE" sz="1100" b="0" i="1">
                              <a:latin typeface="Cambria Math" panose="02040503050406030204" pitchFamily="18" charset="0"/>
                            </a:rPr>
                            <m:t>𝑐𝑜𝑚𝑝𝑜𝑢𝑛𝑑</m:t>
                          </m:r>
                        </m:sub>
                      </m:sSub>
                    </m:num>
                    <m:den>
                      <m:r>
                        <a:rPr lang="de-DE" sz="1100" b="0" i="1">
                          <a:latin typeface="Cambria Math" panose="02040503050406030204" pitchFamily="18" charset="0"/>
                        </a:rPr>
                        <m:t>𝐸𝐵𝑇</m:t>
                      </m:r>
                      <m:r>
                        <a:rPr lang="de-DE" sz="1100" b="0" i="1">
                          <a:latin typeface="Cambria Math" panose="02040503050406030204" pitchFamily="18" charset="0"/>
                        </a:rPr>
                        <m:t>−</m:t>
                      </m:r>
                      <m:r>
                        <a:rPr lang="de-DE" sz="1100" b="0" i="1">
                          <a:latin typeface="Cambria Math" panose="02040503050406030204" pitchFamily="18" charset="0"/>
                        </a:rPr>
                        <m:t>𝐸𝐶𝐼𝑅</m:t>
                      </m:r>
                      <m:r>
                        <a:rPr lang="de-DE" sz="1100" b="0" i="1">
                          <a:latin typeface="Cambria Math" panose="02040503050406030204" pitchFamily="18" charset="0"/>
                        </a:rPr>
                        <m:t>1.5</m:t>
                      </m:r>
                    </m:den>
                  </m:f>
                </m:oMath>
              </a14:m>
              <a:r>
                <a:rPr lang="en-US" sz="1100"/>
                <a:t> </a:t>
              </a:r>
            </a:p>
          </xdr:txBody>
        </xdr:sp>
      </mc:Choice>
      <mc:Fallback xmlns="">
        <xdr:sp macro="" textlink="">
          <xdr:nvSpPr>
            <xdr:cNvPr id="4" name="Textfeld 3"/>
            <xdr:cNvSpPr txBox="1"/>
          </xdr:nvSpPr>
          <xdr:spPr>
            <a:xfrm>
              <a:off x="6696075" y="5314950"/>
              <a:ext cx="2437206" cy="357470"/>
            </a:xfrm>
            <a:prstGeom prst="rect">
              <a:avLst/>
            </a:prstGeom>
            <a:solidFill>
              <a:schemeClr val="accent4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spAutoFit/>
            </a:bodyPr>
            <a:lstStyle/>
            <a:p>
              <a:r>
                <a:rPr lang="de-DE" sz="1100" b="0" i="0">
                  <a:latin typeface="Cambria Math" panose="02040503050406030204" pitchFamily="18" charset="0"/>
                </a:rPr>
                <a:t>𝐸𝐵𝑇−𝐵𝐸𝑄=〖𝐸𝐶𝐼𝑅1.5〗_(𝑟𝑒𝑓𝑒𝑟𝑒𝑛𝑐𝑒 𝑐𝑜𝑚𝑝𝑜𝑢𝑛𝑑)/(𝐸𝐵𝑇−𝐸𝐶𝐼𝑅1.5)</a:t>
              </a:r>
              <a:r>
                <a:rPr lang="en-US" sz="1100"/>
                <a:t> </a:t>
              </a:r>
            </a:p>
          </xdr:txBody>
        </xdr:sp>
      </mc:Fallback>
    </mc:AlternateContent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9525</xdr:colOff>
      <xdr:row>13</xdr:row>
      <xdr:rowOff>19050</xdr:rowOff>
    </xdr:from>
    <xdr:to>
      <xdr:col>14</xdr:col>
      <xdr:colOff>66675</xdr:colOff>
      <xdr:row>24</xdr:row>
      <xdr:rowOff>28575</xdr:rowOff>
    </xdr:to>
    <xdr:sp macro="" textlink="">
      <xdr:nvSpPr>
        <xdr:cNvPr id="2" name="Rechteck 1"/>
        <xdr:cNvSpPr/>
      </xdr:nvSpPr>
      <xdr:spPr>
        <a:xfrm>
          <a:off x="7315200" y="3600450"/>
          <a:ext cx="4752975" cy="2095500"/>
        </a:xfrm>
        <a:prstGeom prst="rect">
          <a:avLst/>
        </a:prstGeom>
        <a:solidFill>
          <a:schemeClr val="accent4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oneCellAnchor>
    <xdr:from>
      <xdr:col>7</xdr:col>
      <xdr:colOff>9525</xdr:colOff>
      <xdr:row>13</xdr:row>
      <xdr:rowOff>19050</xdr:rowOff>
    </xdr:from>
    <xdr:ext cx="4667250" cy="1190625"/>
    <xdr:sp macro="" textlink="">
      <xdr:nvSpPr>
        <xdr:cNvPr id="3" name="Textfeld 2"/>
        <xdr:cNvSpPr txBox="1"/>
      </xdr:nvSpPr>
      <xdr:spPr>
        <a:xfrm>
          <a:off x="7315200" y="3600450"/>
          <a:ext cx="4667250" cy="1190625"/>
        </a:xfrm>
        <a:prstGeom prst="rect">
          <a:avLst/>
        </a:prstGeom>
        <a:solidFill>
          <a:schemeClr val="accent4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1100"/>
            <a:t>In this tab you can find underlying data from Escher and</a:t>
          </a:r>
          <a:r>
            <a:rPr lang="en-US" sz="1100" baseline="0"/>
            <a:t> Neale (2020) about the ARE assay. </a:t>
          </a:r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The table shows effect concentrations and IC10</a:t>
          </a:r>
          <a:r>
            <a:rPr lang="en-US" sz="1100" baseline="-250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baseline</a:t>
          </a:r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concentrations from the ARE assay.</a:t>
          </a:r>
          <a:endParaRPr lang="en-US" sz="1100" baseline="0"/>
        </a:p>
        <a:p>
          <a:r>
            <a:rPr lang="en-US" sz="1100" baseline="0"/>
            <a:t>a) Calculate the SR</a:t>
          </a:r>
          <a:r>
            <a:rPr lang="en-US" sz="1100" baseline="-25000"/>
            <a:t>baseline </a:t>
          </a:r>
          <a:r>
            <a:rPr lang="en-US" sz="1100" baseline="0"/>
            <a:t>for all chemicals. </a:t>
          </a:r>
        </a:p>
        <a:p>
          <a:r>
            <a:rPr lang="en-US" sz="1100" baseline="0"/>
            <a:t>b) Use the calculated SR</a:t>
          </a:r>
          <a:r>
            <a:rPr lang="en-US" sz="1100" baseline="-25000"/>
            <a:t>baseline</a:t>
          </a:r>
          <a:r>
            <a:rPr lang="en-US" sz="1100" baseline="0"/>
            <a:t> to derive a EBT-BEQ for the assay in mg</a:t>
          </a:r>
          <a:r>
            <a:rPr lang="en-US" sz="1100" baseline="-25000"/>
            <a:t>dichlorvos</a:t>
          </a:r>
          <a:r>
            <a:rPr lang="en-US" sz="1100" baseline="0"/>
            <a:t>/L using the given formulas.</a:t>
          </a:r>
          <a:endParaRPr lang="en-US" sz="1100"/>
        </a:p>
      </xdr:txBody>
    </xdr:sp>
    <xdr:clientData/>
  </xdr:oneCellAnchor>
  <xdr:oneCellAnchor>
    <xdr:from>
      <xdr:col>7</xdr:col>
      <xdr:colOff>38100</xdr:colOff>
      <xdr:row>19</xdr:row>
      <xdr:rowOff>19050</xdr:rowOff>
    </xdr:from>
    <xdr:ext cx="2667000" cy="355803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4" name="Textfeld 3"/>
            <xdr:cNvSpPr txBox="1"/>
          </xdr:nvSpPr>
          <xdr:spPr>
            <a:xfrm>
              <a:off x="7343775" y="4743450"/>
              <a:ext cx="2667000" cy="355803"/>
            </a:xfrm>
            <a:prstGeom prst="rect">
              <a:avLst/>
            </a:prstGeom>
            <a:solidFill>
              <a:schemeClr val="accent4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14:m>
                <m:oMath xmlns:m="http://schemas.openxmlformats.org/officeDocument/2006/math">
                  <m:r>
                    <a:rPr lang="de-DE" sz="1100" b="0" i="1">
                      <a:latin typeface="Cambria Math" panose="02040503050406030204" pitchFamily="18" charset="0"/>
                    </a:rPr>
                    <m:t>𝐸𝐵𝑇</m:t>
                  </m:r>
                  <m:r>
                    <a:rPr lang="de-DE" sz="1100" b="0" i="1">
                      <a:latin typeface="Cambria Math" panose="02040503050406030204" pitchFamily="18" charset="0"/>
                    </a:rPr>
                    <m:t>−</m:t>
                  </m:r>
                  <m:r>
                    <a:rPr lang="de-DE" sz="1100" b="0" i="1">
                      <a:latin typeface="Cambria Math" panose="02040503050406030204" pitchFamily="18" charset="0"/>
                    </a:rPr>
                    <m:t>𝐸𝐶𝐼𝑅</m:t>
                  </m:r>
                  <m:r>
                    <a:rPr lang="de-DE" sz="1100" b="0" i="1">
                      <a:latin typeface="Cambria Math" panose="02040503050406030204" pitchFamily="18" charset="0"/>
                    </a:rPr>
                    <m:t>1.5=</m:t>
                  </m:r>
                  <m:f>
                    <m:fPr>
                      <m:ctrlPr>
                        <a:rPr lang="de-DE" sz="1100" b="0" i="1">
                          <a:latin typeface="Cambria Math" panose="02040503050406030204" pitchFamily="18" charset="0"/>
                        </a:rPr>
                      </m:ctrlPr>
                    </m:fPr>
                    <m:num>
                      <m:sSub>
                        <m:sSubPr>
                          <m:ctrlPr>
                            <a:rPr lang="de-DE" sz="1100" b="0" i="1">
                              <a:latin typeface="Cambria Math" panose="02040503050406030204" pitchFamily="18" charset="0"/>
                            </a:rPr>
                          </m:ctrlPr>
                        </m:sSubPr>
                        <m:e>
                          <m:r>
                            <a:rPr lang="de-DE" sz="1100" b="0" i="1">
                              <a:latin typeface="Cambria Math" panose="02040503050406030204" pitchFamily="18" charset="0"/>
                            </a:rPr>
                            <m:t>𝐼𝐶</m:t>
                          </m:r>
                          <m:r>
                            <a:rPr lang="de-DE" sz="1100" b="0" i="1">
                              <a:latin typeface="Cambria Math" panose="02040503050406030204" pitchFamily="18" charset="0"/>
                            </a:rPr>
                            <m:t>10</m:t>
                          </m:r>
                        </m:e>
                        <m:sub>
                          <m:r>
                            <a:rPr lang="de-DE" sz="1100" b="0" i="1">
                              <a:latin typeface="Cambria Math" panose="02040503050406030204" pitchFamily="18" charset="0"/>
                            </a:rPr>
                            <m:t>𝑏𝑎𝑠𝑒𝑙𝑖𝑛𝑒</m:t>
                          </m:r>
                        </m:sub>
                      </m:sSub>
                    </m:num>
                    <m:den>
                      <m:sSub>
                        <m:sSubPr>
                          <m:ctrlPr>
                            <a:rPr lang="de-DE" sz="1100" b="0" i="1">
                              <a:latin typeface="Cambria Math" panose="02040503050406030204" pitchFamily="18" charset="0"/>
                            </a:rPr>
                          </m:ctrlPr>
                        </m:sSubPr>
                        <m:e>
                          <m:r>
                            <a:rPr lang="de-DE" sz="1100" b="0" i="1">
                              <a:latin typeface="Cambria Math" panose="02040503050406030204" pitchFamily="18" charset="0"/>
                            </a:rPr>
                            <m:t>𝑆𝑅</m:t>
                          </m:r>
                        </m:e>
                        <m:sub>
                          <m:r>
                            <a:rPr lang="de-DE" sz="1100" b="0" i="1">
                              <a:latin typeface="Cambria Math" panose="02040503050406030204" pitchFamily="18" charset="0"/>
                            </a:rPr>
                            <m:t>𝑏𝑎𝑠𝑒𝑙𝑖𝑛𝑒</m:t>
                          </m:r>
                        </m:sub>
                      </m:sSub>
                    </m:den>
                  </m:f>
                  <m:r>
                    <a:rPr lang="de-DE" sz="1100" b="0" i="0">
                      <a:latin typeface="Cambria Math" panose="02040503050406030204" pitchFamily="18" charset="0"/>
                    </a:rPr>
                    <m:t>=</m:t>
                  </m:r>
                  <m:f>
                    <m:fPr>
                      <m:ctrlPr>
                        <a:rPr lang="de-DE" sz="1100" b="0" i="1">
                          <a:latin typeface="Cambria Math" panose="02040503050406030204" pitchFamily="18" charset="0"/>
                        </a:rPr>
                      </m:ctrlPr>
                    </m:fPr>
                    <m:num>
                      <m:r>
                        <a:rPr lang="de-DE" sz="1100" b="0" i="1">
                          <a:latin typeface="Cambria Math" panose="02040503050406030204" pitchFamily="18" charset="0"/>
                        </a:rPr>
                        <m:t>𝑅𝐸𝐹</m:t>
                      </m:r>
                      <m:r>
                        <a:rPr lang="de-DE" sz="1100" b="0" i="1">
                          <a:latin typeface="Cambria Math" panose="02040503050406030204" pitchFamily="18" charset="0"/>
                        </a:rPr>
                        <m:t> 10</m:t>
                      </m:r>
                    </m:num>
                    <m:den>
                      <m:sSub>
                        <m:sSubPr>
                          <m:ctrlPr>
                            <a:rPr lang="de-DE" sz="1100" b="0" i="1">
                              <a:latin typeface="Cambria Math" panose="02040503050406030204" pitchFamily="18" charset="0"/>
                            </a:rPr>
                          </m:ctrlPr>
                        </m:sSubPr>
                        <m:e>
                          <m:r>
                            <a:rPr lang="de-DE" sz="1100" b="0" i="1">
                              <a:latin typeface="Cambria Math" panose="02040503050406030204" pitchFamily="18" charset="0"/>
                            </a:rPr>
                            <m:t>𝑆𝑅</m:t>
                          </m:r>
                        </m:e>
                        <m:sub>
                          <m:r>
                            <a:rPr lang="de-DE" sz="1100" b="0" i="1">
                              <a:latin typeface="Cambria Math" panose="02040503050406030204" pitchFamily="18" charset="0"/>
                            </a:rPr>
                            <m:t>𝑏𝑎𝑠𝑒𝑙𝑖𝑛𝑒</m:t>
                          </m:r>
                        </m:sub>
                      </m:sSub>
                    </m:den>
                  </m:f>
                </m:oMath>
              </a14:m>
              <a:r>
                <a:rPr lang="en-US" sz="1100"/>
                <a:t> </a:t>
              </a:r>
            </a:p>
          </xdr:txBody>
        </xdr:sp>
      </mc:Choice>
      <mc:Fallback>
        <xdr:sp macro="" textlink="">
          <xdr:nvSpPr>
            <xdr:cNvPr id="4" name="Textfeld 3"/>
            <xdr:cNvSpPr txBox="1"/>
          </xdr:nvSpPr>
          <xdr:spPr>
            <a:xfrm>
              <a:off x="7343775" y="4743450"/>
              <a:ext cx="2667000" cy="355803"/>
            </a:xfrm>
            <a:prstGeom prst="rect">
              <a:avLst/>
            </a:prstGeom>
            <a:solidFill>
              <a:schemeClr val="accent4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r>
                <a:rPr lang="de-DE" sz="1100" b="0" i="0">
                  <a:latin typeface="Cambria Math" panose="02040503050406030204" pitchFamily="18" charset="0"/>
                </a:rPr>
                <a:t>𝐸𝐵𝑇−𝐸𝐶𝐼𝑅1.5=〖𝐼𝐶10〗_𝑏𝑎𝑠𝑒𝑙𝑖𝑛𝑒/〖𝑆𝑅〗_𝑏𝑎𝑠𝑒𝑙𝑖𝑛𝑒 =(𝑅𝐸𝐹 10)/〖𝑆𝑅〗_𝑏𝑎𝑠𝑒𝑙𝑖𝑛𝑒 </a:t>
              </a:r>
              <a:r>
                <a:rPr lang="en-US" sz="1100"/>
                <a:t> </a:t>
              </a:r>
            </a:p>
          </xdr:txBody>
        </xdr:sp>
      </mc:Fallback>
    </mc:AlternateContent>
    <xdr:clientData/>
  </xdr:oneCellAnchor>
  <xdr:oneCellAnchor>
    <xdr:from>
      <xdr:col>7</xdr:col>
      <xdr:colOff>47625</xdr:colOff>
      <xdr:row>21</xdr:row>
      <xdr:rowOff>104775</xdr:rowOff>
    </xdr:from>
    <xdr:ext cx="2437206" cy="357470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5" name="Textfeld 4"/>
            <xdr:cNvSpPr txBox="1"/>
          </xdr:nvSpPr>
          <xdr:spPr>
            <a:xfrm>
              <a:off x="7353300" y="5210175"/>
              <a:ext cx="2437206" cy="357470"/>
            </a:xfrm>
            <a:prstGeom prst="rect">
              <a:avLst/>
            </a:prstGeom>
            <a:solidFill>
              <a:schemeClr val="accent4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spAutoFit/>
            </a:bodyPr>
            <a:lstStyle/>
            <a:p>
              <a14:m>
                <m:oMath xmlns:m="http://schemas.openxmlformats.org/officeDocument/2006/math">
                  <m:r>
                    <a:rPr lang="de-DE" sz="1100" b="0" i="1">
                      <a:latin typeface="Cambria Math" panose="02040503050406030204" pitchFamily="18" charset="0"/>
                    </a:rPr>
                    <m:t>𝐸𝐵𝑇</m:t>
                  </m:r>
                  <m:r>
                    <a:rPr lang="de-DE" sz="1100" b="0" i="1">
                      <a:latin typeface="Cambria Math" panose="02040503050406030204" pitchFamily="18" charset="0"/>
                    </a:rPr>
                    <m:t>−</m:t>
                  </m:r>
                  <m:r>
                    <a:rPr lang="de-DE" sz="1100" b="0" i="1">
                      <a:latin typeface="Cambria Math" panose="02040503050406030204" pitchFamily="18" charset="0"/>
                    </a:rPr>
                    <m:t>𝐵𝐸𝑄</m:t>
                  </m:r>
                  <m:r>
                    <a:rPr lang="de-DE" sz="1100" b="0" i="1">
                      <a:latin typeface="Cambria Math" panose="02040503050406030204" pitchFamily="18" charset="0"/>
                    </a:rPr>
                    <m:t>=</m:t>
                  </m:r>
                  <m:f>
                    <m:fPr>
                      <m:ctrlPr>
                        <a:rPr lang="de-DE" sz="1100" b="0" i="1">
                          <a:latin typeface="Cambria Math" panose="02040503050406030204" pitchFamily="18" charset="0"/>
                        </a:rPr>
                      </m:ctrlPr>
                    </m:fPr>
                    <m:num>
                      <m:sSub>
                        <m:sSubPr>
                          <m:ctrlPr>
                            <a:rPr lang="de-DE" sz="1100" b="0" i="1">
                              <a:latin typeface="Cambria Math" panose="02040503050406030204" pitchFamily="18" charset="0"/>
                            </a:rPr>
                          </m:ctrlPr>
                        </m:sSubPr>
                        <m:e>
                          <m:r>
                            <a:rPr lang="de-DE" sz="1100" b="0" i="1">
                              <a:latin typeface="Cambria Math" panose="02040503050406030204" pitchFamily="18" charset="0"/>
                            </a:rPr>
                            <m:t>𝐸𝐶𝐼𝑅</m:t>
                          </m:r>
                          <m:r>
                            <a:rPr lang="de-DE" sz="1100" b="0" i="1">
                              <a:latin typeface="Cambria Math" panose="02040503050406030204" pitchFamily="18" charset="0"/>
                            </a:rPr>
                            <m:t>1.5</m:t>
                          </m:r>
                        </m:e>
                        <m:sub>
                          <m:r>
                            <a:rPr lang="de-DE" sz="1100" b="0" i="1">
                              <a:latin typeface="Cambria Math" panose="02040503050406030204" pitchFamily="18" charset="0"/>
                            </a:rPr>
                            <m:t>𝑟𝑒𝑓𝑒𝑟𝑒𝑛𝑐𝑒</m:t>
                          </m:r>
                          <m:r>
                            <a:rPr lang="de-DE" sz="1100" b="0" i="1">
                              <a:latin typeface="Cambria Math" panose="02040503050406030204" pitchFamily="18" charset="0"/>
                            </a:rPr>
                            <m:t> </m:t>
                          </m:r>
                          <m:r>
                            <a:rPr lang="de-DE" sz="1100" b="0" i="1">
                              <a:latin typeface="Cambria Math" panose="02040503050406030204" pitchFamily="18" charset="0"/>
                            </a:rPr>
                            <m:t>𝑐𝑜𝑚𝑝𝑜𝑢𝑛𝑑</m:t>
                          </m:r>
                        </m:sub>
                      </m:sSub>
                    </m:num>
                    <m:den>
                      <m:r>
                        <a:rPr lang="de-DE" sz="1100" b="0" i="1">
                          <a:latin typeface="Cambria Math" panose="02040503050406030204" pitchFamily="18" charset="0"/>
                        </a:rPr>
                        <m:t>𝐸𝐵𝑇</m:t>
                      </m:r>
                      <m:r>
                        <a:rPr lang="de-DE" sz="1100" b="0" i="1">
                          <a:latin typeface="Cambria Math" panose="02040503050406030204" pitchFamily="18" charset="0"/>
                        </a:rPr>
                        <m:t>−</m:t>
                      </m:r>
                      <m:r>
                        <a:rPr lang="de-DE" sz="1100" b="0" i="1">
                          <a:latin typeface="Cambria Math" panose="02040503050406030204" pitchFamily="18" charset="0"/>
                        </a:rPr>
                        <m:t>𝐸𝐶𝐼𝑅</m:t>
                      </m:r>
                      <m:r>
                        <a:rPr lang="de-DE" sz="1100" b="0" i="1">
                          <a:latin typeface="Cambria Math" panose="02040503050406030204" pitchFamily="18" charset="0"/>
                        </a:rPr>
                        <m:t>1.5</m:t>
                      </m:r>
                    </m:den>
                  </m:f>
                </m:oMath>
              </a14:m>
              <a:r>
                <a:rPr lang="en-US" sz="1100"/>
                <a:t> </a:t>
              </a:r>
            </a:p>
          </xdr:txBody>
        </xdr:sp>
      </mc:Choice>
      <mc:Fallback>
        <xdr:sp macro="" textlink="">
          <xdr:nvSpPr>
            <xdr:cNvPr id="5" name="Textfeld 4"/>
            <xdr:cNvSpPr txBox="1"/>
          </xdr:nvSpPr>
          <xdr:spPr>
            <a:xfrm>
              <a:off x="7353300" y="5210175"/>
              <a:ext cx="2437206" cy="357470"/>
            </a:xfrm>
            <a:prstGeom prst="rect">
              <a:avLst/>
            </a:prstGeom>
            <a:solidFill>
              <a:schemeClr val="accent4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spAutoFit/>
            </a:bodyPr>
            <a:lstStyle/>
            <a:p>
              <a:r>
                <a:rPr lang="de-DE" sz="1100" b="0" i="0">
                  <a:latin typeface="Cambria Math" panose="02040503050406030204" pitchFamily="18" charset="0"/>
                </a:rPr>
                <a:t>𝐸𝐵𝑇−𝐵𝐸𝑄=〖𝐸𝐶𝐼𝑅1.5〗_(𝑟𝑒𝑓𝑒𝑟𝑒𝑛𝑐𝑒 𝑐𝑜𝑚𝑝𝑜𝑢𝑛𝑑)/(𝐸𝐵𝑇−𝐸𝐶𝐼𝑅1.5)</a:t>
              </a:r>
              <a:r>
                <a:rPr lang="en-US" sz="1100"/>
                <a:t> </a:t>
              </a:r>
            </a:p>
          </xdr:txBody>
        </xdr:sp>
      </mc:Fallback>
    </mc:AlternateContent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4"/>
  <sheetViews>
    <sheetView tabSelected="1" workbookViewId="0">
      <selection activeCell="L30" sqref="L30"/>
    </sheetView>
  </sheetViews>
  <sheetFormatPr baseColWidth="10" defaultColWidth="8.85546875" defaultRowHeight="15"/>
  <cols>
    <col min="1" max="1" width="30.85546875" customWidth="1"/>
    <col min="2" max="2" width="13.140625" style="1" customWidth="1"/>
    <col min="3" max="3" width="13.140625" style="2" customWidth="1"/>
    <col min="4" max="4" width="14.5703125" style="2" customWidth="1"/>
    <col min="5" max="5" width="20.42578125" style="1" customWidth="1"/>
    <col min="6" max="6" width="10.42578125" style="1" customWidth="1"/>
    <col min="11" max="11" width="17.28515625" customWidth="1"/>
  </cols>
  <sheetData>
    <row r="1" spans="1:14" ht="99" customHeight="1">
      <c r="A1" s="3" t="s">
        <v>0</v>
      </c>
      <c r="B1" s="4" t="s">
        <v>2</v>
      </c>
      <c r="C1" s="4" t="s">
        <v>3</v>
      </c>
      <c r="D1" s="4" t="s">
        <v>4</v>
      </c>
      <c r="E1" s="4" t="s">
        <v>1</v>
      </c>
      <c r="F1" s="12" t="s">
        <v>5</v>
      </c>
      <c r="H1" s="5"/>
    </row>
    <row r="2" spans="1:14">
      <c r="A2" s="6" t="s">
        <v>8</v>
      </c>
      <c r="B2" s="8">
        <v>3.7827513941181675E-4</v>
      </c>
      <c r="C2" s="8" t="s">
        <v>6</v>
      </c>
      <c r="D2" s="8">
        <v>4.4077938607666462E-5</v>
      </c>
      <c r="E2" s="9" t="s">
        <v>7</v>
      </c>
      <c r="F2" s="13"/>
    </row>
    <row r="3" spans="1:14">
      <c r="A3" s="6" t="s">
        <v>9</v>
      </c>
      <c r="B3" s="8">
        <v>8.1264150538883279E-4</v>
      </c>
      <c r="C3" s="8" t="s">
        <v>6</v>
      </c>
      <c r="D3" s="8">
        <v>4.7892396383494355E-5</v>
      </c>
      <c r="E3" s="9" t="s">
        <v>7</v>
      </c>
      <c r="F3" s="13"/>
      <c r="H3" s="14" t="s">
        <v>168</v>
      </c>
      <c r="I3" s="14"/>
      <c r="J3" s="14"/>
      <c r="K3" s="19" t="s">
        <v>69</v>
      </c>
      <c r="L3" s="20">
        <v>220.97</v>
      </c>
      <c r="M3" s="21" t="s">
        <v>169</v>
      </c>
      <c r="N3" s="14"/>
    </row>
    <row r="4" spans="1:14">
      <c r="A4" s="6" t="s">
        <v>11</v>
      </c>
      <c r="B4" s="8">
        <v>1.1576278465502098E-3</v>
      </c>
      <c r="C4" s="8" t="s">
        <v>6</v>
      </c>
      <c r="D4" s="8">
        <v>5.224991242548536E-5</v>
      </c>
      <c r="E4" s="9" t="s">
        <v>7</v>
      </c>
      <c r="F4" s="13"/>
      <c r="H4" s="14"/>
      <c r="I4" s="14"/>
      <c r="J4" s="14"/>
      <c r="K4" s="14" t="s">
        <v>170</v>
      </c>
      <c r="L4" s="22">
        <v>7.7000000000000008E-6</v>
      </c>
      <c r="M4" s="14" t="s">
        <v>171</v>
      </c>
      <c r="N4" s="14"/>
    </row>
    <row r="5" spans="1:14">
      <c r="A5" s="6" t="s">
        <v>12</v>
      </c>
      <c r="B5" s="8">
        <v>1.9285108207177509E-4</v>
      </c>
      <c r="C5" s="8" t="s">
        <v>6</v>
      </c>
      <c r="D5" s="8">
        <v>3.3405411847451057E-5</v>
      </c>
      <c r="E5" s="9" t="s">
        <v>7</v>
      </c>
      <c r="F5" s="13"/>
      <c r="H5" s="14"/>
      <c r="I5" s="14"/>
      <c r="J5" s="14"/>
      <c r="K5" s="14"/>
      <c r="L5" s="14"/>
      <c r="M5" s="14"/>
      <c r="N5" s="14"/>
    </row>
    <row r="6" spans="1:14">
      <c r="A6" s="6" t="s">
        <v>13</v>
      </c>
      <c r="B6" s="8">
        <v>2.4668841806826524E-4</v>
      </c>
      <c r="C6" s="8" t="s">
        <v>6</v>
      </c>
      <c r="D6" s="8">
        <v>4.2189127528459959E-5</v>
      </c>
      <c r="E6" s="9" t="s">
        <v>7</v>
      </c>
      <c r="F6" s="13"/>
      <c r="H6" s="14"/>
      <c r="I6" s="14"/>
      <c r="J6" s="14"/>
      <c r="K6" s="14"/>
      <c r="L6" s="14"/>
      <c r="M6" s="14"/>
      <c r="N6" s="14"/>
    </row>
    <row r="7" spans="1:14">
      <c r="A7" s="6" t="s">
        <v>14</v>
      </c>
      <c r="B7" s="8">
        <v>2.5581669680911764E-4</v>
      </c>
      <c r="C7" s="8" t="s">
        <v>6</v>
      </c>
      <c r="D7" s="8">
        <v>2.3700797095193076E-5</v>
      </c>
      <c r="E7" s="9" t="s">
        <v>7</v>
      </c>
      <c r="F7" s="13"/>
      <c r="H7" s="14" t="s">
        <v>165</v>
      </c>
      <c r="I7" s="14"/>
      <c r="J7" s="14"/>
      <c r="K7" s="14"/>
      <c r="L7" s="15"/>
      <c r="M7" s="14"/>
      <c r="N7" s="14"/>
    </row>
    <row r="8" spans="1:14">
      <c r="A8" s="6" t="s">
        <v>15</v>
      </c>
      <c r="B8" s="8">
        <v>2.6701029094766871E-4</v>
      </c>
      <c r="C8" s="8">
        <v>3.6565745209887377E-4</v>
      </c>
      <c r="D8" s="8">
        <v>2.3980815347721823E-4</v>
      </c>
      <c r="E8" s="7" t="s">
        <v>10</v>
      </c>
      <c r="F8" s="13"/>
      <c r="H8" s="14"/>
      <c r="I8" s="14"/>
      <c r="J8" s="14"/>
      <c r="K8" s="14"/>
      <c r="L8" s="14"/>
      <c r="M8" s="14"/>
      <c r="N8" s="14"/>
    </row>
    <row r="9" spans="1:14">
      <c r="A9" s="6" t="s">
        <v>16</v>
      </c>
      <c r="B9" s="8">
        <v>3.8296934322756804E-5</v>
      </c>
      <c r="C9" s="8" t="s">
        <v>6</v>
      </c>
      <c r="D9" s="8">
        <v>1.9582897238885677E-6</v>
      </c>
      <c r="E9" s="9" t="s">
        <v>7</v>
      </c>
      <c r="F9" s="13"/>
      <c r="H9" s="14" t="s">
        <v>166</v>
      </c>
      <c r="I9" s="14"/>
      <c r="J9" s="14"/>
      <c r="K9" s="14"/>
      <c r="L9" s="15"/>
      <c r="M9" s="14"/>
      <c r="N9" s="14"/>
    </row>
    <row r="10" spans="1:14">
      <c r="A10" s="6" t="s">
        <v>17</v>
      </c>
      <c r="B10" s="8">
        <v>1.260077689018398E-3</v>
      </c>
      <c r="C10" s="8" t="s">
        <v>6</v>
      </c>
      <c r="D10" s="8">
        <v>8.7924609143634982E-5</v>
      </c>
      <c r="E10" s="9" t="s">
        <v>7</v>
      </c>
      <c r="F10" s="13"/>
      <c r="H10" s="14"/>
      <c r="I10" s="14"/>
      <c r="J10" s="14"/>
      <c r="K10" s="14"/>
      <c r="L10" s="14"/>
      <c r="M10" s="14"/>
      <c r="N10" s="14"/>
    </row>
    <row r="11" spans="1:14" ht="18">
      <c r="A11" s="6" t="s">
        <v>18</v>
      </c>
      <c r="B11" s="8">
        <v>8.4245758511870447E-6</v>
      </c>
      <c r="C11" s="8" t="s">
        <v>6</v>
      </c>
      <c r="D11" s="8">
        <v>2.3686298505006944E-5</v>
      </c>
      <c r="E11" s="9" t="s">
        <v>7</v>
      </c>
      <c r="F11" s="13"/>
      <c r="H11" s="14" t="s">
        <v>167</v>
      </c>
      <c r="I11" s="14"/>
      <c r="J11" s="14"/>
      <c r="K11" s="14"/>
      <c r="L11" s="15"/>
      <c r="M11" s="14" t="s">
        <v>172</v>
      </c>
      <c r="N11" s="14"/>
    </row>
    <row r="12" spans="1:14">
      <c r="A12" s="6" t="s">
        <v>19</v>
      </c>
      <c r="B12" s="8">
        <v>1.72862090174886E-3</v>
      </c>
      <c r="C12" s="8" t="s">
        <v>6</v>
      </c>
      <c r="D12" s="8">
        <v>2.8604317227752638E-5</v>
      </c>
      <c r="E12" s="9" t="s">
        <v>7</v>
      </c>
      <c r="F12" s="13"/>
    </row>
    <row r="13" spans="1:14">
      <c r="A13" s="6" t="s">
        <v>20</v>
      </c>
      <c r="B13" s="8">
        <v>1.5274828681104149E-3</v>
      </c>
      <c r="C13" s="8">
        <v>4.5562238017131401E-4</v>
      </c>
      <c r="D13" s="8">
        <v>2.4900398406374502E-4</v>
      </c>
      <c r="E13" s="7" t="s">
        <v>10</v>
      </c>
      <c r="F13" s="13"/>
    </row>
    <row r="14" spans="1:14">
      <c r="A14" s="6" t="s">
        <v>21</v>
      </c>
      <c r="B14" s="8">
        <v>7.4226790080598136E-4</v>
      </c>
      <c r="C14" s="8" t="s">
        <v>6</v>
      </c>
      <c r="D14" s="8">
        <v>3.5407511031422835E-5</v>
      </c>
      <c r="E14" s="9" t="s">
        <v>7</v>
      </c>
      <c r="F14" s="13"/>
    </row>
    <row r="15" spans="1:14">
      <c r="A15" s="6" t="s">
        <v>23</v>
      </c>
      <c r="B15" s="8">
        <v>1.2457950473307685E-3</v>
      </c>
      <c r="C15" s="8" t="s">
        <v>6</v>
      </c>
      <c r="D15" s="8">
        <v>8.8967971530249106E-4</v>
      </c>
      <c r="E15" s="7" t="s">
        <v>22</v>
      </c>
      <c r="F15" s="13"/>
    </row>
    <row r="16" spans="1:14">
      <c r="A16" s="6" t="s">
        <v>24</v>
      </c>
      <c r="B16" s="8">
        <v>7.2318518382638683E-4</v>
      </c>
      <c r="C16" s="8" t="s">
        <v>6</v>
      </c>
      <c r="D16" s="8">
        <v>3.5351990076074762E-5</v>
      </c>
      <c r="E16" s="9" t="s">
        <v>7</v>
      </c>
      <c r="F16" s="13"/>
    </row>
    <row r="17" spans="1:6">
      <c r="A17" s="6" t="s">
        <v>25</v>
      </c>
      <c r="B17" s="8">
        <v>4.5949344473823582E-4</v>
      </c>
      <c r="C17" s="8" t="s">
        <v>6</v>
      </c>
      <c r="D17" s="8">
        <v>7.5199747891671319E-5</v>
      </c>
      <c r="E17" s="9" t="s">
        <v>7</v>
      </c>
      <c r="F17" s="13"/>
    </row>
    <row r="18" spans="1:6">
      <c r="A18" s="6" t="s">
        <v>26</v>
      </c>
      <c r="B18" s="8">
        <v>1.3831412114580459E-2</v>
      </c>
      <c r="C18" s="8" t="s">
        <v>6</v>
      </c>
      <c r="D18" s="8">
        <v>1.0656436487638534E-3</v>
      </c>
      <c r="E18" s="7" t="s">
        <v>10</v>
      </c>
      <c r="F18" s="13"/>
    </row>
    <row r="19" spans="1:6">
      <c r="A19" s="6" t="s">
        <v>27</v>
      </c>
      <c r="B19" s="8">
        <v>4.2512143203169578E-4</v>
      </c>
      <c r="C19" s="8" t="s">
        <v>6</v>
      </c>
      <c r="D19" s="8">
        <v>6.0403134474505449E-5</v>
      </c>
      <c r="E19" s="9" t="s">
        <v>7</v>
      </c>
      <c r="F19" s="13"/>
    </row>
    <row r="20" spans="1:6">
      <c r="A20" s="6" t="s">
        <v>28</v>
      </c>
      <c r="B20" s="8">
        <v>1.4004359150890182E-3</v>
      </c>
      <c r="C20" s="8" t="s">
        <v>6</v>
      </c>
      <c r="D20" s="8">
        <v>7.4370314555206339E-5</v>
      </c>
      <c r="E20" s="9" t="s">
        <v>7</v>
      </c>
      <c r="F20" s="13"/>
    </row>
    <row r="21" spans="1:6">
      <c r="A21" s="6" t="s">
        <v>29</v>
      </c>
      <c r="B21" s="8">
        <v>2.0505451402877666E-4</v>
      </c>
      <c r="C21" s="8" t="s">
        <v>6</v>
      </c>
      <c r="D21" s="8">
        <v>7.5035689420197609E-5</v>
      </c>
      <c r="E21" s="9" t="s">
        <v>7</v>
      </c>
      <c r="F21" s="13"/>
    </row>
    <row r="22" spans="1:6">
      <c r="A22" s="6" t="s">
        <v>30</v>
      </c>
      <c r="B22" s="8">
        <v>8.8980130836568386E-4</v>
      </c>
      <c r="C22" s="8" t="s">
        <v>6</v>
      </c>
      <c r="D22" s="8">
        <v>5.1614606006172846E-5</v>
      </c>
      <c r="E22" s="9" t="s">
        <v>7</v>
      </c>
      <c r="F22" s="13"/>
    </row>
    <row r="23" spans="1:6" ht="14.25" customHeight="1">
      <c r="A23" s="6" t="s">
        <v>31</v>
      </c>
      <c r="B23" s="8">
        <v>1.5076321842544973E-4</v>
      </c>
      <c r="C23" s="8" t="s">
        <v>6</v>
      </c>
      <c r="D23" s="8">
        <v>3.347548533676418E-5</v>
      </c>
      <c r="E23" s="9" t="s">
        <v>7</v>
      </c>
      <c r="F23" s="13"/>
    </row>
    <row r="24" spans="1:6">
      <c r="A24" s="6" t="s">
        <v>32</v>
      </c>
      <c r="B24" s="8">
        <v>3.9201797745513678E-4</v>
      </c>
      <c r="C24" s="8" t="s">
        <v>6</v>
      </c>
      <c r="D24" s="8">
        <v>9.8212531919072876E-5</v>
      </c>
      <c r="E24" s="7" t="s">
        <v>10</v>
      </c>
      <c r="F24" s="13"/>
    </row>
    <row r="25" spans="1:6">
      <c r="A25" s="6" t="s">
        <v>33</v>
      </c>
      <c r="B25" s="8">
        <v>4.6969837128198509E-3</v>
      </c>
      <c r="C25" s="8">
        <v>1.1599999999999999E-2</v>
      </c>
      <c r="D25" s="8">
        <v>3.6280000000000001E-3</v>
      </c>
      <c r="E25" s="7" t="s">
        <v>10</v>
      </c>
      <c r="F25" s="13"/>
    </row>
    <row r="26" spans="1:6">
      <c r="A26" s="6" t="s">
        <v>34</v>
      </c>
      <c r="B26" s="8">
        <v>1.7749262707070254E-3</v>
      </c>
      <c r="C26" s="8">
        <v>4.0599999999999994E-3</v>
      </c>
      <c r="D26" s="8">
        <v>7.2399999999999993E-4</v>
      </c>
      <c r="E26" s="7" t="s">
        <v>10</v>
      </c>
      <c r="F26" s="13"/>
    </row>
    <row r="27" spans="1:6">
      <c r="A27" s="6" t="s">
        <v>35</v>
      </c>
      <c r="B27" s="8">
        <v>2.5650015979169604E-4</v>
      </c>
      <c r="C27" s="8">
        <v>4.1099999999999996E-4</v>
      </c>
      <c r="D27" s="8">
        <v>3.1100000000000004E-5</v>
      </c>
      <c r="E27" s="9" t="s">
        <v>7</v>
      </c>
      <c r="F27" s="13"/>
    </row>
    <row r="28" spans="1:6">
      <c r="A28" s="6" t="s">
        <v>36</v>
      </c>
      <c r="B28" s="8">
        <v>4.987595678819224E-3</v>
      </c>
      <c r="C28" s="8" t="s">
        <v>6</v>
      </c>
      <c r="D28" s="8">
        <v>9.1063762343739776E-5</v>
      </c>
      <c r="E28" s="9" t="s">
        <v>7</v>
      </c>
      <c r="F28" s="13"/>
    </row>
    <row r="29" spans="1:6">
      <c r="A29" s="6" t="s">
        <v>37</v>
      </c>
      <c r="B29" s="8">
        <v>2.9579617925845451E-4</v>
      </c>
      <c r="C29" s="8">
        <v>5.8386659815965252E-5</v>
      </c>
      <c r="D29" s="8">
        <v>2.2354361335896635E-5</v>
      </c>
      <c r="E29" s="7" t="s">
        <v>10</v>
      </c>
      <c r="F29" s="13"/>
    </row>
    <row r="30" spans="1:6">
      <c r="A30" s="6" t="s">
        <v>38</v>
      </c>
      <c r="B30" s="8">
        <v>1.0625440899103637E-4</v>
      </c>
      <c r="C30" s="8" t="s">
        <v>6</v>
      </c>
      <c r="D30" s="8">
        <v>8.7524797158211644E-5</v>
      </c>
      <c r="E30" s="9" t="s">
        <v>7</v>
      </c>
      <c r="F30" s="13"/>
    </row>
    <row r="31" spans="1:6">
      <c r="A31" s="6" t="s">
        <v>39</v>
      </c>
      <c r="B31" s="8">
        <v>1.6573857480426837E-3</v>
      </c>
      <c r="C31" s="8" t="s">
        <v>6</v>
      </c>
      <c r="D31" s="8">
        <v>3.3896215978577859E-5</v>
      </c>
      <c r="E31" s="9" t="s">
        <v>7</v>
      </c>
      <c r="F31" s="13"/>
    </row>
    <row r="32" spans="1:6">
      <c r="A32" s="6" t="s">
        <v>40</v>
      </c>
      <c r="B32" s="8">
        <v>2.6425396962302611E-3</v>
      </c>
      <c r="C32" s="8" t="s">
        <v>6</v>
      </c>
      <c r="D32" s="8">
        <v>6.4337165437926681E-5</v>
      </c>
      <c r="E32" s="9" t="s">
        <v>7</v>
      </c>
      <c r="F32" s="13"/>
    </row>
    <row r="33" spans="1:6">
      <c r="A33" s="6" t="s">
        <v>41</v>
      </c>
      <c r="B33" s="8">
        <v>1.3470387215669156E-3</v>
      </c>
      <c r="C33" s="8" t="s">
        <v>6</v>
      </c>
      <c r="D33" s="8">
        <v>5.3743897602139572E-5</v>
      </c>
      <c r="E33" s="9" t="s">
        <v>7</v>
      </c>
      <c r="F33" s="13"/>
    </row>
    <row r="34" spans="1:6">
      <c r="A34" s="6" t="s">
        <v>42</v>
      </c>
      <c r="B34" s="8">
        <v>4.4371820957431743E-3</v>
      </c>
      <c r="C34" s="8" t="s">
        <v>6</v>
      </c>
      <c r="D34" s="8">
        <v>8.6266390614216703E-5</v>
      </c>
      <c r="E34" s="7" t="s">
        <v>10</v>
      </c>
      <c r="F34" s="13"/>
    </row>
    <row r="35" spans="1:6">
      <c r="A35" s="6" t="s">
        <v>43</v>
      </c>
      <c r="B35" s="8">
        <v>4.3338895595070584E-3</v>
      </c>
      <c r="C35" s="8">
        <v>2.229654403567447E-3</v>
      </c>
      <c r="D35" s="8">
        <v>2.4594195769798326E-4</v>
      </c>
      <c r="E35" s="7" t="s">
        <v>10</v>
      </c>
      <c r="F35" s="13"/>
    </row>
    <row r="36" spans="1:6">
      <c r="A36" s="6" t="s">
        <v>44</v>
      </c>
      <c r="B36" s="8">
        <v>2.3612301600580638E-4</v>
      </c>
      <c r="C36" s="8">
        <v>4.8365757994557443E-5</v>
      </c>
      <c r="D36" s="8">
        <v>2.4991042743830954E-5</v>
      </c>
      <c r="E36" s="9" t="s">
        <v>7</v>
      </c>
      <c r="F36" s="13"/>
    </row>
    <row r="37" spans="1:6">
      <c r="A37" s="6" t="s">
        <v>45</v>
      </c>
      <c r="B37" s="8">
        <v>3.4997859231779228E-4</v>
      </c>
      <c r="C37" s="8" t="s">
        <v>6</v>
      </c>
      <c r="D37" s="8">
        <v>1.4937842729129137E-5</v>
      </c>
      <c r="E37" s="9" t="s">
        <v>7</v>
      </c>
      <c r="F37" s="13"/>
    </row>
    <row r="38" spans="1:6">
      <c r="A38" s="6" t="s">
        <v>46</v>
      </c>
      <c r="B38" s="8">
        <v>1.618899914021666E-4</v>
      </c>
      <c r="C38" s="8">
        <v>7.1211376729546315E-5</v>
      </c>
      <c r="D38" s="8">
        <v>4.9529470034670629E-5</v>
      </c>
      <c r="E38" s="7" t="s">
        <v>47</v>
      </c>
      <c r="F38" s="13"/>
    </row>
    <row r="39" spans="1:6">
      <c r="A39" s="6" t="s">
        <v>48</v>
      </c>
      <c r="B39" s="8">
        <v>1.1521065046384466E-4</v>
      </c>
      <c r="C39" s="8">
        <v>6.3157386199831465E-5</v>
      </c>
      <c r="D39" s="8">
        <v>2.5786202947250046E-5</v>
      </c>
      <c r="E39" s="9" t="s">
        <v>7</v>
      </c>
      <c r="F39" s="13"/>
    </row>
    <row r="40" spans="1:6">
      <c r="A40" s="6" t="s">
        <v>49</v>
      </c>
      <c r="B40" s="8">
        <v>3.5146904391581001E-3</v>
      </c>
      <c r="C40" s="8" t="s">
        <v>6</v>
      </c>
      <c r="D40" s="8">
        <v>7.0667503747876237E-5</v>
      </c>
      <c r="E40" s="9" t="s">
        <v>7</v>
      </c>
      <c r="F40" s="13"/>
    </row>
    <row r="41" spans="1:6">
      <c r="A41" s="6" t="s">
        <v>50</v>
      </c>
      <c r="B41" s="8">
        <v>2.5646725292160182E-4</v>
      </c>
      <c r="C41" s="8" t="s">
        <v>6</v>
      </c>
      <c r="D41" s="8">
        <v>5.250170641279005E-5</v>
      </c>
      <c r="E41" s="9" t="s">
        <v>7</v>
      </c>
      <c r="F41" s="13"/>
    </row>
    <row r="42" spans="1:6">
      <c r="A42" s="6" t="s">
        <v>51</v>
      </c>
      <c r="B42" s="8">
        <v>1.6071039184754879E-4</v>
      </c>
      <c r="C42" s="8" t="s">
        <v>6</v>
      </c>
      <c r="D42" s="8">
        <v>5.7340229040307306E-5</v>
      </c>
      <c r="E42" s="9" t="s">
        <v>7</v>
      </c>
      <c r="F42" s="13"/>
    </row>
    <row r="43" spans="1:6">
      <c r="A43" s="6" t="s">
        <v>52</v>
      </c>
      <c r="B43" s="8">
        <v>4.6548644627140973E-4</v>
      </c>
      <c r="C43" s="8" t="s">
        <v>6</v>
      </c>
      <c r="D43" s="8">
        <v>5.0974641179055638E-6</v>
      </c>
      <c r="E43" s="9" t="s">
        <v>7</v>
      </c>
      <c r="F43" s="13"/>
    </row>
    <row r="44" spans="1:6">
      <c r="A44" s="6" t="s">
        <v>53</v>
      </c>
      <c r="B44" s="8">
        <v>7.0468346314734318E-4</v>
      </c>
      <c r="C44" s="8" t="s">
        <v>6</v>
      </c>
      <c r="D44" s="8">
        <v>4.9363908870810679E-5</v>
      </c>
      <c r="E44" s="9" t="s">
        <v>7</v>
      </c>
      <c r="F44" s="13"/>
    </row>
    <row r="45" spans="1:6">
      <c r="A45" s="6" t="s">
        <v>54</v>
      </c>
      <c r="B45" s="8">
        <v>1.9285108207177509E-4</v>
      </c>
      <c r="C45" s="8" t="s">
        <v>6</v>
      </c>
      <c r="D45" s="8">
        <v>2.5235029552342955E-5</v>
      </c>
      <c r="E45" s="9" t="s">
        <v>7</v>
      </c>
      <c r="F45" s="13"/>
    </row>
    <row r="46" spans="1:6">
      <c r="A46" s="6" t="s">
        <v>55</v>
      </c>
      <c r="B46" s="8">
        <v>1.0764024559715522E-4</v>
      </c>
      <c r="C46" s="8">
        <v>6.216538712099574E-5</v>
      </c>
      <c r="D46" s="8">
        <v>4.9883891438435679E-5</v>
      </c>
      <c r="E46" s="9" t="s">
        <v>7</v>
      </c>
      <c r="F46" s="13"/>
    </row>
    <row r="47" spans="1:6">
      <c r="A47" s="6" t="s">
        <v>56</v>
      </c>
      <c r="B47" s="8">
        <v>1.2413081304876039E-4</v>
      </c>
      <c r="C47" s="8" t="s">
        <v>6</v>
      </c>
      <c r="D47" s="8">
        <v>7.2403709979427603E-6</v>
      </c>
      <c r="E47" s="9" t="s">
        <v>7</v>
      </c>
      <c r="F47" s="13"/>
    </row>
    <row r="48" spans="1:6">
      <c r="A48" s="6" t="s">
        <v>57</v>
      </c>
      <c r="B48" s="8">
        <v>5.1019946632903142E-5</v>
      </c>
      <c r="C48" s="8" t="s">
        <v>6</v>
      </c>
      <c r="D48" s="8">
        <v>5.1237064027785472E-5</v>
      </c>
      <c r="E48" s="9" t="s">
        <v>7</v>
      </c>
      <c r="F48" s="13"/>
    </row>
    <row r="49" spans="1:6">
      <c r="A49" s="6" t="s">
        <v>58</v>
      </c>
      <c r="B49" s="8">
        <v>5.2488939710339348E-3</v>
      </c>
      <c r="C49" s="8" t="s">
        <v>6</v>
      </c>
      <c r="D49" s="8">
        <v>2.299674367277453E-5</v>
      </c>
      <c r="E49" s="9" t="s">
        <v>7</v>
      </c>
      <c r="F49" s="13"/>
    </row>
    <row r="50" spans="1:6">
      <c r="A50" s="6" t="s">
        <v>59</v>
      </c>
      <c r="B50" s="8">
        <v>2.4903040272692455E-3</v>
      </c>
      <c r="C50" s="8">
        <v>1.2300000000000001E-4</v>
      </c>
      <c r="D50" s="9">
        <v>3.5799999999999996E-5</v>
      </c>
      <c r="E50" s="7" t="s">
        <v>60</v>
      </c>
      <c r="F50" s="13"/>
    </row>
    <row r="51" spans="1:6">
      <c r="A51" s="6" t="s">
        <v>61</v>
      </c>
      <c r="B51" s="8">
        <v>3.8722739179100515E-4</v>
      </c>
      <c r="C51" s="8">
        <v>1.694337800447328E-4</v>
      </c>
      <c r="D51" s="8">
        <v>1.677289500167729E-4</v>
      </c>
      <c r="E51" s="7" t="s">
        <v>7</v>
      </c>
      <c r="F51" s="13"/>
    </row>
    <row r="52" spans="1:6">
      <c r="A52" s="6" t="s">
        <v>62</v>
      </c>
      <c r="B52" s="8">
        <v>6.9417345123958332E-5</v>
      </c>
      <c r="C52" s="8"/>
      <c r="D52" s="8">
        <v>7.486150621350502E-5</v>
      </c>
      <c r="E52" s="7" t="s">
        <v>10</v>
      </c>
      <c r="F52" s="13"/>
    </row>
    <row r="53" spans="1:6" ht="15.75" customHeight="1">
      <c r="A53" s="6" t="s">
        <v>63</v>
      </c>
      <c r="B53" s="8">
        <v>2.9210029797314382E-4</v>
      </c>
      <c r="C53" s="8" t="s">
        <v>6</v>
      </c>
      <c r="D53" s="8">
        <v>3.179072253942798E-5</v>
      </c>
      <c r="E53" s="9" t="s">
        <v>7</v>
      </c>
      <c r="F53" s="13"/>
    </row>
    <row r="54" spans="1:6">
      <c r="A54" s="6" t="s">
        <v>64</v>
      </c>
      <c r="B54" s="8">
        <v>3.500234974662741E-4</v>
      </c>
      <c r="C54" s="8" t="s">
        <v>6</v>
      </c>
      <c r="D54" s="8">
        <v>5.461984894409782E-5</v>
      </c>
      <c r="E54" s="9" t="s">
        <v>7</v>
      </c>
      <c r="F54" s="13"/>
    </row>
    <row r="55" spans="1:6">
      <c r="A55" s="6" t="s">
        <v>65</v>
      </c>
      <c r="B55" s="8">
        <v>1.2850617589979635E-4</v>
      </c>
      <c r="C55" s="8" t="s">
        <v>6</v>
      </c>
      <c r="D55" s="10">
        <v>2.7460456942003513E-5</v>
      </c>
      <c r="E55" s="7" t="s">
        <v>10</v>
      </c>
      <c r="F55" s="13"/>
    </row>
    <row r="56" spans="1:6">
      <c r="A56" s="6" t="s">
        <v>66</v>
      </c>
      <c r="B56" s="8">
        <v>2.8285940900389E-4</v>
      </c>
      <c r="C56" s="8" t="s">
        <v>6</v>
      </c>
      <c r="D56" s="8">
        <v>4.2946600768979125E-5</v>
      </c>
      <c r="E56" s="9" t="s">
        <v>7</v>
      </c>
      <c r="F56" s="13"/>
    </row>
    <row r="57" spans="1:6">
      <c r="A57" s="6" t="s">
        <v>67</v>
      </c>
      <c r="B57" s="8">
        <v>1.2143903849565906E-3</v>
      </c>
      <c r="C57" s="8" t="s">
        <v>6</v>
      </c>
      <c r="D57" s="8">
        <v>7.6663600122661756E-4</v>
      </c>
      <c r="E57" s="7" t="s">
        <v>10</v>
      </c>
      <c r="F57" s="13"/>
    </row>
    <row r="58" spans="1:6">
      <c r="A58" s="6" t="s">
        <v>68</v>
      </c>
      <c r="B58" s="8">
        <v>1.8549786694826883E-4</v>
      </c>
      <c r="C58" s="8" t="s">
        <v>6</v>
      </c>
      <c r="D58" s="8">
        <v>4.9840234062104134E-5</v>
      </c>
      <c r="E58" s="9" t="s">
        <v>7</v>
      </c>
      <c r="F58" s="13"/>
    </row>
    <row r="59" spans="1:6">
      <c r="A59" s="6" t="s">
        <v>69</v>
      </c>
      <c r="B59" s="8">
        <v>2.3516465050261149E-3</v>
      </c>
      <c r="C59" s="8">
        <v>8.4000000000000009E-5</v>
      </c>
      <c r="D59" s="8">
        <v>7.7000000000000008E-6</v>
      </c>
      <c r="E59" s="7" t="s">
        <v>10</v>
      </c>
      <c r="F59" s="13"/>
    </row>
    <row r="60" spans="1:6">
      <c r="A60" s="6" t="s">
        <v>70</v>
      </c>
      <c r="B60" s="8">
        <v>5.7367838160014807E-4</v>
      </c>
      <c r="C60" s="8" t="s">
        <v>6</v>
      </c>
      <c r="D60" s="8">
        <v>2.8470234774766505E-5</v>
      </c>
      <c r="E60" s="9" t="s">
        <v>7</v>
      </c>
      <c r="F60" s="13"/>
    </row>
    <row r="61" spans="1:6">
      <c r="A61" s="6" t="s">
        <v>71</v>
      </c>
      <c r="B61" s="8">
        <v>9.2507341442938707E-4</v>
      </c>
      <c r="C61" s="8">
        <v>2.5248699691965865E-4</v>
      </c>
      <c r="D61" s="8">
        <v>8.2120684558026469E-6</v>
      </c>
      <c r="E61" s="7" t="s">
        <v>10</v>
      </c>
      <c r="F61" s="13"/>
    </row>
    <row r="62" spans="1:6">
      <c r="A62" s="6" t="s">
        <v>72</v>
      </c>
      <c r="B62" s="8">
        <v>4.6548644627140973E-4</v>
      </c>
      <c r="C62" s="8" t="s">
        <v>6</v>
      </c>
      <c r="D62" s="8">
        <v>9.1198690426287922E-5</v>
      </c>
      <c r="E62" s="9" t="s">
        <v>7</v>
      </c>
      <c r="F62" s="13"/>
    </row>
    <row r="63" spans="1:6">
      <c r="A63" s="6" t="s">
        <v>73</v>
      </c>
      <c r="B63" s="8">
        <v>2.9210029797314382E-4</v>
      </c>
      <c r="C63" s="8">
        <v>6.4154792683787448E-5</v>
      </c>
      <c r="D63" s="8">
        <v>3.5151856017997754E-5</v>
      </c>
      <c r="E63" s="7" t="s">
        <v>10</v>
      </c>
      <c r="F63" s="13"/>
    </row>
    <row r="64" spans="1:6">
      <c r="A64" s="6" t="s">
        <v>74</v>
      </c>
      <c r="B64" s="8">
        <v>3.0670622779603335E-4</v>
      </c>
      <c r="C64" s="8" t="s">
        <v>6</v>
      </c>
      <c r="D64" s="8">
        <v>2.9503727071660624E-5</v>
      </c>
      <c r="E64" s="9" t="s">
        <v>7</v>
      </c>
      <c r="F64" s="13"/>
    </row>
    <row r="65" spans="1:6">
      <c r="A65" s="6" t="s">
        <v>75</v>
      </c>
      <c r="B65" s="8">
        <v>1.8352296761889371E-4</v>
      </c>
      <c r="C65" s="8" t="s">
        <v>6</v>
      </c>
      <c r="D65" s="8">
        <v>1.3220170590354658E-5</v>
      </c>
      <c r="E65" s="9" t="s">
        <v>7</v>
      </c>
      <c r="F65" s="13"/>
    </row>
    <row r="66" spans="1:6">
      <c r="A66" s="6" t="s">
        <v>76</v>
      </c>
      <c r="B66" s="8">
        <v>1.650780917770117E-4</v>
      </c>
      <c r="C66" s="8" t="s">
        <v>6</v>
      </c>
      <c r="D66" s="8">
        <v>3.2514455756944588E-5</v>
      </c>
      <c r="E66" s="9" t="s">
        <v>7</v>
      </c>
      <c r="F66" s="13"/>
    </row>
    <row r="67" spans="1:6">
      <c r="A67" s="6" t="s">
        <v>77</v>
      </c>
      <c r="B67" s="8">
        <v>4.5357760134288606E-4</v>
      </c>
      <c r="C67" s="8">
        <v>1.2657586957622399E-4</v>
      </c>
      <c r="D67" s="8">
        <v>5.5648302726766831E-5</v>
      </c>
      <c r="E67" s="9" t="s">
        <v>10</v>
      </c>
      <c r="F67" s="13"/>
    </row>
    <row r="68" spans="1:6">
      <c r="A68" s="6" t="s">
        <v>78</v>
      </c>
      <c r="B68" s="8">
        <v>2.7297874613336348E-4</v>
      </c>
      <c r="C68" s="8" t="s">
        <v>6</v>
      </c>
      <c r="D68" s="8">
        <v>5.1717979339307451E-5</v>
      </c>
      <c r="E68" s="9" t="s">
        <v>7</v>
      </c>
      <c r="F68" s="13"/>
    </row>
    <row r="69" spans="1:6">
      <c r="A69" s="6" t="s">
        <v>79</v>
      </c>
      <c r="B69" s="8">
        <v>6.8940241432873728E-3</v>
      </c>
      <c r="C69" s="8">
        <v>4.4400138152744183E-5</v>
      </c>
      <c r="D69" s="8">
        <v>3.8152658475512347E-5</v>
      </c>
      <c r="E69" s="9" t="s">
        <v>7</v>
      </c>
      <c r="F69" s="13"/>
    </row>
    <row r="70" spans="1:6">
      <c r="A70" s="6" t="s">
        <v>80</v>
      </c>
      <c r="B70" s="8">
        <v>2.24533040494531E-4</v>
      </c>
      <c r="C70" s="8" t="s">
        <v>6</v>
      </c>
      <c r="D70" s="8">
        <v>5.9067790629661561E-7</v>
      </c>
      <c r="E70" s="9" t="s">
        <v>7</v>
      </c>
      <c r="F70" s="13"/>
    </row>
    <row r="71" spans="1:6">
      <c r="A71" s="6" t="s">
        <v>81</v>
      </c>
      <c r="B71" s="8">
        <v>3.4242785075161078E-4</v>
      </c>
      <c r="C71" s="8" t="s">
        <v>6</v>
      </c>
      <c r="D71" s="8">
        <v>1.9497365494543905E-6</v>
      </c>
      <c r="E71" s="9" t="s">
        <v>7</v>
      </c>
      <c r="F71" s="13"/>
    </row>
    <row r="72" spans="1:6">
      <c r="A72" s="6" t="s">
        <v>82</v>
      </c>
      <c r="B72" s="8">
        <v>2.4248354913432456E-4</v>
      </c>
      <c r="C72" s="8" t="s">
        <v>6</v>
      </c>
      <c r="D72" s="8">
        <v>1.1324029986670751E-5</v>
      </c>
      <c r="E72" s="9" t="s">
        <v>7</v>
      </c>
      <c r="F72" s="13"/>
    </row>
    <row r="73" spans="1:6">
      <c r="A73" s="6" t="s">
        <v>83</v>
      </c>
      <c r="B73" s="8">
        <v>2.9765693124833083E-5</v>
      </c>
      <c r="C73" s="8" t="s">
        <v>6</v>
      </c>
      <c r="D73" s="8">
        <v>4.5933882806677799E-5</v>
      </c>
      <c r="E73" s="9" t="s">
        <v>7</v>
      </c>
      <c r="F73" s="13"/>
    </row>
    <row r="74" spans="1:6" ht="14.25" customHeight="1">
      <c r="A74" s="6" t="s">
        <v>84</v>
      </c>
      <c r="B74" s="8">
        <v>2.9575823103084715E-4</v>
      </c>
      <c r="C74" s="8" t="s">
        <v>6</v>
      </c>
      <c r="D74" s="8">
        <v>3.3876011329032641E-5</v>
      </c>
      <c r="E74" s="9" t="s">
        <v>7</v>
      </c>
      <c r="F74" s="13"/>
    </row>
    <row r="75" spans="1:6">
      <c r="A75" s="6" t="s">
        <v>85</v>
      </c>
      <c r="B75" s="8">
        <v>8.9250404176364553E-3</v>
      </c>
      <c r="C75" s="8" t="s">
        <v>6</v>
      </c>
      <c r="D75" s="8">
        <v>5.4708234344600107E-5</v>
      </c>
      <c r="E75" s="9" t="s">
        <v>7</v>
      </c>
      <c r="F75" s="13"/>
    </row>
    <row r="76" spans="1:6">
      <c r="A76" s="6" t="s">
        <v>86</v>
      </c>
      <c r="B76" s="8">
        <v>2.3728244021713608E-4</v>
      </c>
      <c r="C76" s="8">
        <v>1.8110692552883223E-4</v>
      </c>
      <c r="D76" s="8">
        <v>5.2637119696810194E-5</v>
      </c>
      <c r="E76" s="7" t="s">
        <v>10</v>
      </c>
      <c r="F76" s="13"/>
    </row>
    <row r="77" spans="1:6">
      <c r="A77" s="6" t="s">
        <v>87</v>
      </c>
      <c r="B77" s="8">
        <v>9.8706373141042567E-6</v>
      </c>
      <c r="C77" s="8" t="s">
        <v>6</v>
      </c>
      <c r="D77" s="8">
        <v>4.9725357287868618E-5</v>
      </c>
      <c r="E77" s="9" t="s">
        <v>7</v>
      </c>
      <c r="F77" s="13"/>
    </row>
    <row r="78" spans="1:6">
      <c r="A78" s="6" t="s">
        <v>88</v>
      </c>
      <c r="B78" s="8">
        <v>5.5089318521814019E-4</v>
      </c>
      <c r="C78" s="8" t="s">
        <v>6</v>
      </c>
      <c r="D78" s="8">
        <v>2.3052881250618213E-5</v>
      </c>
      <c r="E78" s="9" t="s">
        <v>7</v>
      </c>
      <c r="F78" s="13"/>
    </row>
    <row r="79" spans="1:6">
      <c r="A79" s="6" t="s">
        <v>89</v>
      </c>
      <c r="B79" s="8">
        <v>8.8476365979724619E-5</v>
      </c>
      <c r="C79" s="8" t="s">
        <v>6</v>
      </c>
      <c r="D79" s="8">
        <v>6.8683936821952607E-5</v>
      </c>
      <c r="E79" s="9" t="s">
        <v>7</v>
      </c>
      <c r="F79" s="13"/>
    </row>
    <row r="80" spans="1:6">
      <c r="A80" s="6" t="s">
        <v>90</v>
      </c>
      <c r="B80" s="8">
        <v>1.2613967251688801E-4</v>
      </c>
      <c r="C80" s="8">
        <v>2.9999999999999997E-5</v>
      </c>
      <c r="D80" s="8">
        <v>4.7999999999999998E-6</v>
      </c>
      <c r="E80" s="7" t="s">
        <v>10</v>
      </c>
      <c r="F80" s="13"/>
    </row>
    <row r="81" spans="1:6">
      <c r="A81" s="6" t="s">
        <v>91</v>
      </c>
      <c r="B81" s="8">
        <v>2.4745328746951815E-4</v>
      </c>
      <c r="C81" s="8" t="s">
        <v>6</v>
      </c>
      <c r="D81" s="8">
        <v>3.4336825728172847E-5</v>
      </c>
      <c r="E81" s="9" t="s">
        <v>7</v>
      </c>
      <c r="F81" s="13"/>
    </row>
    <row r="82" spans="1:6">
      <c r="A82" s="6" t="s">
        <v>92</v>
      </c>
      <c r="B82" s="8">
        <v>2.4722705755039802E-4</v>
      </c>
      <c r="C82" s="8" t="s">
        <v>6</v>
      </c>
      <c r="D82" s="8">
        <v>1.5735641227380016E-5</v>
      </c>
      <c r="E82" s="7" t="s">
        <v>10</v>
      </c>
      <c r="F82" s="13"/>
    </row>
    <row r="83" spans="1:6">
      <c r="A83" s="6" t="s">
        <v>93</v>
      </c>
      <c r="B83" s="8">
        <v>1.3073458120312374E-4</v>
      </c>
      <c r="C83" s="8" t="s">
        <v>6</v>
      </c>
      <c r="D83" s="8">
        <v>2.5872925557961842E-5</v>
      </c>
      <c r="E83" s="9" t="s">
        <v>7</v>
      </c>
      <c r="F83" s="13"/>
    </row>
    <row r="84" spans="1:6">
      <c r="A84" s="6" t="s">
        <v>94</v>
      </c>
      <c r="B84" s="8">
        <v>2.1780934642181616E-4</v>
      </c>
      <c r="C84" s="8" t="s">
        <v>6</v>
      </c>
      <c r="D84" s="8">
        <v>2.926140423977755E-5</v>
      </c>
      <c r="E84" s="9" t="s">
        <v>7</v>
      </c>
      <c r="F84" s="13"/>
    </row>
    <row r="85" spans="1:6">
      <c r="A85" s="6" t="s">
        <v>95</v>
      </c>
      <c r="B85" s="8">
        <v>1.3982019904318873E-3</v>
      </c>
      <c r="C85" s="8" t="s">
        <v>6</v>
      </c>
      <c r="D85" s="8">
        <v>5.4461809718548646E-5</v>
      </c>
      <c r="E85" s="9" t="s">
        <v>7</v>
      </c>
      <c r="F85" s="13"/>
    </row>
    <row r="86" spans="1:6">
      <c r="A86" s="6" t="s">
        <v>96</v>
      </c>
      <c r="B86" s="8">
        <v>4.0496710576542729E-4</v>
      </c>
      <c r="C86" s="8">
        <v>8.5311763715436483E-5</v>
      </c>
      <c r="D86" s="8">
        <v>5.4514516294400177E-5</v>
      </c>
      <c r="E86" s="9" t="s">
        <v>7</v>
      </c>
      <c r="F86" s="13"/>
    </row>
    <row r="87" spans="1:6">
      <c r="A87" s="6" t="s">
        <v>97</v>
      </c>
      <c r="B87" s="8">
        <v>1.7226354621800542E-4</v>
      </c>
      <c r="C87" s="8" t="s">
        <v>6</v>
      </c>
      <c r="D87" s="8">
        <v>4.6746447270007478E-5</v>
      </c>
      <c r="E87" s="7" t="s">
        <v>10</v>
      </c>
      <c r="F87" s="13"/>
    </row>
    <row r="88" spans="1:6">
      <c r="A88" s="6" t="s">
        <v>98</v>
      </c>
      <c r="B88" s="8">
        <v>3.6389857925289763E-4</v>
      </c>
      <c r="C88" s="8">
        <v>5.55330338251709E-5</v>
      </c>
      <c r="D88" s="8">
        <v>4.2647560559535998E-5</v>
      </c>
      <c r="E88" s="7" t="s">
        <v>10</v>
      </c>
      <c r="F88" s="13"/>
    </row>
    <row r="89" spans="1:6">
      <c r="A89" s="6" t="s">
        <v>99</v>
      </c>
      <c r="B89" s="8">
        <v>9.0952432782338998E-5</v>
      </c>
      <c r="C89" s="8" t="s">
        <v>6</v>
      </c>
      <c r="D89" s="8">
        <v>7.1748837130101477E-5</v>
      </c>
      <c r="E89" s="9" t="s">
        <v>7</v>
      </c>
      <c r="F89" s="13"/>
    </row>
    <row r="90" spans="1:6">
      <c r="A90" s="6" t="s">
        <v>100</v>
      </c>
      <c r="B90" s="8">
        <v>1.9111496791771106E-3</v>
      </c>
      <c r="C90" s="8" t="s">
        <v>6</v>
      </c>
      <c r="D90" s="8">
        <v>7.3300565175901528E-5</v>
      </c>
      <c r="E90" s="9" t="s">
        <v>7</v>
      </c>
      <c r="F90" s="13"/>
    </row>
    <row r="91" spans="1:6">
      <c r="A91" s="6" t="s">
        <v>101</v>
      </c>
      <c r="B91" s="8">
        <v>1.8310963629208945E-4</v>
      </c>
      <c r="C91" s="8" t="s">
        <v>6</v>
      </c>
      <c r="D91" s="8">
        <v>3.3066948918415813E-5</v>
      </c>
      <c r="E91" s="9" t="s">
        <v>7</v>
      </c>
      <c r="F91" s="13"/>
    </row>
    <row r="92" spans="1:6">
      <c r="A92" s="6" t="s">
        <v>102</v>
      </c>
      <c r="B92" s="8">
        <v>2.6701029094766871E-4</v>
      </c>
      <c r="C92" s="8">
        <v>8.8959265552303603E-5</v>
      </c>
      <c r="D92" s="8">
        <v>3.3584094572810319E-5</v>
      </c>
      <c r="E92" s="7" t="s">
        <v>103</v>
      </c>
      <c r="F92" s="13"/>
    </row>
    <row r="93" spans="1:6">
      <c r="A93" s="6" t="s">
        <v>104</v>
      </c>
      <c r="B93" s="8">
        <v>9.3340421992278223E-5</v>
      </c>
      <c r="C93" s="8">
        <v>9.0188607870527756E-5</v>
      </c>
      <c r="D93" s="8">
        <v>4.1894721062570935E-5</v>
      </c>
      <c r="E93" s="9" t="s">
        <v>7</v>
      </c>
      <c r="F93" s="13"/>
    </row>
    <row r="94" spans="1:6">
      <c r="A94" s="6" t="s">
        <v>105</v>
      </c>
      <c r="B94" s="8">
        <v>2.3728244021713608E-4</v>
      </c>
      <c r="C94" s="8" t="s">
        <v>6</v>
      </c>
      <c r="D94" s="8">
        <v>5.1373657173558943E-5</v>
      </c>
      <c r="E94" s="9" t="s">
        <v>7</v>
      </c>
      <c r="F94" s="13"/>
    </row>
    <row r="95" spans="1:6">
      <c r="A95" s="6" t="s">
        <v>106</v>
      </c>
      <c r="B95" s="8">
        <v>6.0079634232509256E-5</v>
      </c>
      <c r="C95" s="8">
        <v>5.9588082391171006E-5</v>
      </c>
      <c r="D95" s="8">
        <v>4.5993617869818241E-5</v>
      </c>
      <c r="E95" s="9" t="s">
        <v>7</v>
      </c>
      <c r="F95" s="13"/>
    </row>
    <row r="96" spans="1:6">
      <c r="A96" s="6" t="s">
        <v>107</v>
      </c>
      <c r="B96" s="8">
        <v>7.0468346314734318E-4</v>
      </c>
      <c r="C96" s="8" t="s">
        <v>6</v>
      </c>
      <c r="D96" s="8">
        <v>2.5044961175618446E-5</v>
      </c>
      <c r="E96" s="9" t="s">
        <v>7</v>
      </c>
      <c r="F96" s="13"/>
    </row>
    <row r="97" spans="1:6">
      <c r="A97" s="6" t="s">
        <v>108</v>
      </c>
      <c r="B97" s="8">
        <v>3.832580097606512E-4</v>
      </c>
      <c r="C97" s="8" t="s">
        <v>6</v>
      </c>
      <c r="D97" s="8">
        <v>2.3164666594413738E-5</v>
      </c>
      <c r="E97" s="9" t="s">
        <v>7</v>
      </c>
      <c r="F97" s="13"/>
    </row>
    <row r="98" spans="1:6">
      <c r="A98" s="6" t="s">
        <v>109</v>
      </c>
      <c r="B98" s="8">
        <v>7.2969787245000036E-5</v>
      </c>
      <c r="C98" s="8" t="s">
        <v>6</v>
      </c>
      <c r="D98" s="8">
        <v>2.3126423976602611E-5</v>
      </c>
      <c r="E98" s="9" t="s">
        <v>7</v>
      </c>
      <c r="F98" s="13"/>
    </row>
    <row r="99" spans="1:6">
      <c r="A99" s="6" t="s">
        <v>110</v>
      </c>
      <c r="B99" s="8">
        <v>4.866942923191496E-4</v>
      </c>
      <c r="C99" s="8" t="s">
        <v>6</v>
      </c>
      <c r="D99" s="8">
        <v>2.0541718054620336E-5</v>
      </c>
      <c r="E99" s="9" t="s">
        <v>7</v>
      </c>
      <c r="F99" s="13"/>
    </row>
    <row r="100" spans="1:6">
      <c r="A100" s="6" t="s">
        <v>111</v>
      </c>
      <c r="B100" s="8">
        <v>1.5257131956800883E-4</v>
      </c>
      <c r="C100" s="8" t="s">
        <v>6</v>
      </c>
      <c r="D100" s="8">
        <v>7.6036282252764037E-5</v>
      </c>
      <c r="E100" s="9" t="s">
        <v>7</v>
      </c>
      <c r="F100" s="13"/>
    </row>
    <row r="101" spans="1:6">
      <c r="A101" s="6" t="s">
        <v>112</v>
      </c>
      <c r="B101" s="8">
        <v>2.1391628117678666E-4</v>
      </c>
      <c r="C101" s="8" t="s">
        <v>6</v>
      </c>
      <c r="D101" s="8">
        <v>1.4127795600639115E-5</v>
      </c>
      <c r="E101" s="9" t="s">
        <v>7</v>
      </c>
      <c r="F101" s="13"/>
    </row>
    <row r="102" spans="1:6">
      <c r="A102" s="6" t="s">
        <v>113</v>
      </c>
      <c r="B102" s="8">
        <v>9.4936155345416186E-4</v>
      </c>
      <c r="C102" s="8">
        <v>1.1870845204178538E-4</v>
      </c>
      <c r="D102" s="8">
        <v>5.216211986855146E-6</v>
      </c>
      <c r="E102" s="7" t="s">
        <v>10</v>
      </c>
      <c r="F102" s="13"/>
    </row>
    <row r="103" spans="1:6">
      <c r="A103" s="6" t="s">
        <v>114</v>
      </c>
      <c r="B103" s="8">
        <v>1.0220303671591847E-4</v>
      </c>
      <c r="C103" s="8">
        <v>2.929569112022868E-5</v>
      </c>
      <c r="D103" s="8">
        <v>1.9472940088460916E-5</v>
      </c>
      <c r="E103" s="9" t="s">
        <v>7</v>
      </c>
      <c r="F103" s="13"/>
    </row>
    <row r="104" spans="1:6">
      <c r="A104" s="6" t="s">
        <v>115</v>
      </c>
      <c r="B104" s="8">
        <v>4.9025035858839012E-4</v>
      </c>
      <c r="C104" s="8" t="s">
        <v>6</v>
      </c>
      <c r="D104" s="8">
        <v>3.9297724486180656E-5</v>
      </c>
      <c r="E104" s="9" t="s">
        <v>7</v>
      </c>
      <c r="F104" s="13"/>
    </row>
    <row r="105" spans="1:6">
      <c r="A105" s="6" t="s">
        <v>116</v>
      </c>
      <c r="B105" s="8">
        <v>1.0127641858321691E-3</v>
      </c>
      <c r="C105" s="8">
        <v>1.2536198272511878E-4</v>
      </c>
      <c r="D105" s="8">
        <v>6.2429766512673248E-5</v>
      </c>
      <c r="E105" s="7" t="s">
        <v>22</v>
      </c>
      <c r="F105" s="13"/>
    </row>
    <row r="106" spans="1:6">
      <c r="A106" s="6" t="s">
        <v>117</v>
      </c>
      <c r="B106" s="8">
        <v>7.4233470563395756E-3</v>
      </c>
      <c r="C106" s="8">
        <v>4.086636697997548E-3</v>
      </c>
      <c r="D106" s="8">
        <v>3.0562347188264059E-4</v>
      </c>
      <c r="E106" s="7" t="s">
        <v>22</v>
      </c>
      <c r="F106" s="13"/>
    </row>
    <row r="107" spans="1:6">
      <c r="A107" s="6" t="s">
        <v>118</v>
      </c>
      <c r="B107" s="8">
        <v>4.9429247624358517E-4</v>
      </c>
      <c r="C107" s="8">
        <v>8.8188087553133326E-5</v>
      </c>
      <c r="D107" s="8">
        <v>1.8520576360336335E-5</v>
      </c>
      <c r="E107" s="7" t="s">
        <v>10</v>
      </c>
      <c r="F107" s="13"/>
    </row>
    <row r="108" spans="1:6">
      <c r="A108" s="6" t="s">
        <v>119</v>
      </c>
      <c r="B108" s="8">
        <v>4.7095255395531851E-3</v>
      </c>
      <c r="C108" s="8">
        <v>3.9888312724371761E-3</v>
      </c>
      <c r="D108" s="8">
        <v>8.2795164762377877E-4</v>
      </c>
      <c r="E108" s="7" t="s">
        <v>22</v>
      </c>
      <c r="F108" s="13"/>
    </row>
    <row r="109" spans="1:6">
      <c r="A109" s="6" t="s">
        <v>120</v>
      </c>
      <c r="B109" s="8">
        <v>3.6277755162837313E-4</v>
      </c>
      <c r="C109" s="8" t="s">
        <v>6</v>
      </c>
      <c r="D109" s="8">
        <v>5.1703449611971707E-5</v>
      </c>
      <c r="E109" s="9" t="s">
        <v>7</v>
      </c>
      <c r="F109" s="13"/>
    </row>
    <row r="110" spans="1:6">
      <c r="A110" s="6" t="s">
        <v>121</v>
      </c>
      <c r="B110" s="8">
        <v>2.2764731047009588E-4</v>
      </c>
      <c r="C110" s="8">
        <v>3.7838522150201412E-5</v>
      </c>
      <c r="D110" s="8">
        <v>1.8600881931129903E-5</v>
      </c>
      <c r="E110" s="9" t="s">
        <v>7</v>
      </c>
      <c r="F110" s="13"/>
    </row>
    <row r="111" spans="1:6">
      <c r="A111" s="6" t="s">
        <v>122</v>
      </c>
      <c r="B111" s="8">
        <v>1.3583596264876469E-4</v>
      </c>
      <c r="C111" s="8">
        <v>2.672374859366273E-5</v>
      </c>
      <c r="D111" s="8">
        <v>2.5862514870946049E-5</v>
      </c>
      <c r="E111" s="7" t="s">
        <v>10</v>
      </c>
      <c r="F111" s="13"/>
    </row>
    <row r="112" spans="1:6">
      <c r="A112" s="6" t="s">
        <v>123</v>
      </c>
      <c r="B112" s="8">
        <v>2.4085130205724098E-3</v>
      </c>
      <c r="C112" s="8" t="s">
        <v>6</v>
      </c>
      <c r="D112" s="8">
        <v>1.4901977377092589E-5</v>
      </c>
      <c r="E112" s="9" t="s">
        <v>7</v>
      </c>
      <c r="F112" s="13"/>
    </row>
    <row r="113" spans="1:6">
      <c r="A113" s="6" t="s">
        <v>124</v>
      </c>
      <c r="B113" s="8">
        <v>3.854337673857506E-3</v>
      </c>
      <c r="C113" s="8" t="s">
        <v>6</v>
      </c>
      <c r="D113" s="8">
        <v>2.8642006799740917E-5</v>
      </c>
      <c r="E113" s="9" t="s">
        <v>7</v>
      </c>
      <c r="F113" s="13"/>
    </row>
    <row r="114" spans="1:6">
      <c r="A114" s="6" t="s">
        <v>125</v>
      </c>
      <c r="B114" s="8">
        <v>3.1967094139803004E-4</v>
      </c>
      <c r="C114" s="8" t="s">
        <v>6</v>
      </c>
      <c r="D114" s="8">
        <v>1.303697521274961E-5</v>
      </c>
      <c r="E114" s="9" t="s">
        <v>7</v>
      </c>
      <c r="F114" s="13"/>
    </row>
    <row r="115" spans="1:6">
      <c r="A115" s="6" t="s">
        <v>126</v>
      </c>
      <c r="B115" s="8">
        <v>2.984216999592107E-5</v>
      </c>
      <c r="C115" s="8" t="s">
        <v>6</v>
      </c>
      <c r="D115" s="8">
        <v>7.0356448173844962E-5</v>
      </c>
      <c r="E115" s="9" t="s">
        <v>7</v>
      </c>
      <c r="F115" s="13"/>
    </row>
    <row r="116" spans="1:6">
      <c r="A116" s="6" t="s">
        <v>127</v>
      </c>
      <c r="B116" s="8">
        <v>1.9765815990899183E-4</v>
      </c>
      <c r="C116" s="7" t="s">
        <v>6</v>
      </c>
      <c r="D116" s="7">
        <v>6.8599518373670972E-5</v>
      </c>
      <c r="E116" s="9" t="s">
        <v>7</v>
      </c>
      <c r="F116" s="13"/>
    </row>
    <row r="117" spans="1:6">
      <c r="A117" s="6" t="s">
        <v>128</v>
      </c>
      <c r="B117" s="8">
        <v>2.720896362197966E-5</v>
      </c>
      <c r="C117" s="8" t="s">
        <v>6</v>
      </c>
      <c r="D117" s="8">
        <v>2.2398461593970906E-5</v>
      </c>
      <c r="E117" s="9" t="s">
        <v>7</v>
      </c>
      <c r="F117" s="13"/>
    </row>
    <row r="118" spans="1:6">
      <c r="A118" s="6" t="s">
        <v>129</v>
      </c>
      <c r="B118" s="8">
        <v>3.6082448464111886E-5</v>
      </c>
      <c r="C118" s="8" t="s">
        <v>6</v>
      </c>
      <c r="D118" s="8">
        <v>8.3959114678201858E-5</v>
      </c>
      <c r="E118" s="9" t="s">
        <v>7</v>
      </c>
      <c r="F118" s="13"/>
    </row>
    <row r="119" spans="1:6">
      <c r="A119" s="6" t="s">
        <v>130</v>
      </c>
      <c r="B119" s="8">
        <v>5.1678749946899437E-5</v>
      </c>
      <c r="C119" s="8" t="s">
        <v>6</v>
      </c>
      <c r="D119" s="8">
        <v>3.2300015719175858E-5</v>
      </c>
      <c r="E119" s="9" t="s">
        <v>7</v>
      </c>
      <c r="F119" s="13"/>
    </row>
    <row r="120" spans="1:6">
      <c r="A120" s="6" t="s">
        <v>131</v>
      </c>
      <c r="B120" s="8">
        <v>2.1193796733173345E-4</v>
      </c>
      <c r="C120" s="8">
        <v>1.8649966243561098E-5</v>
      </c>
      <c r="D120" s="8">
        <v>2.8963343991843924E-6</v>
      </c>
      <c r="E120" s="7" t="s">
        <v>10</v>
      </c>
      <c r="F120" s="13"/>
    </row>
    <row r="121" spans="1:6">
      <c r="A121" s="6" t="s">
        <v>132</v>
      </c>
      <c r="B121" s="8">
        <v>9.168169629175672E-3</v>
      </c>
      <c r="C121" s="8" t="s">
        <v>6</v>
      </c>
      <c r="D121" s="8">
        <v>8.1424509976485288E-5</v>
      </c>
      <c r="E121" s="9" t="s">
        <v>7</v>
      </c>
      <c r="F121" s="13"/>
    </row>
    <row r="122" spans="1:6">
      <c r="A122" s="6" t="s">
        <v>133</v>
      </c>
      <c r="B122" s="8">
        <v>1.4314774796977543E-4</v>
      </c>
      <c r="C122" s="8" t="s">
        <v>6</v>
      </c>
      <c r="D122" s="8">
        <v>8.0002859034219651E-5</v>
      </c>
      <c r="E122" s="9" t="s">
        <v>7</v>
      </c>
      <c r="F122" s="13"/>
    </row>
    <row r="123" spans="1:6">
      <c r="A123" s="6" t="s">
        <v>134</v>
      </c>
      <c r="B123" s="8">
        <v>5.1427408481287384E-5</v>
      </c>
      <c r="C123" s="8" t="s">
        <v>6</v>
      </c>
      <c r="D123" s="8">
        <v>8.497323079268607E-5</v>
      </c>
      <c r="E123" s="9" t="s">
        <v>7</v>
      </c>
      <c r="F123" s="13"/>
    </row>
    <row r="124" spans="1:6">
      <c r="A124" s="6" t="s">
        <v>135</v>
      </c>
      <c r="B124" s="8">
        <v>4.0891198529300168E-4</v>
      </c>
      <c r="C124" s="8" t="s">
        <v>6</v>
      </c>
      <c r="D124" s="8">
        <v>5.6550973083233002E-5</v>
      </c>
      <c r="E124" s="9" t="s">
        <v>7</v>
      </c>
      <c r="F124" s="13"/>
    </row>
    <row r="125" spans="1:6">
      <c r="A125" s="6" t="s">
        <v>136</v>
      </c>
      <c r="B125" s="8">
        <v>3.2384029019690361E-4</v>
      </c>
      <c r="C125" s="8" t="s">
        <v>6</v>
      </c>
      <c r="D125" s="8">
        <v>6.9924462910741291E-5</v>
      </c>
      <c r="E125" s="9" t="s">
        <v>7</v>
      </c>
      <c r="F125" s="13"/>
    </row>
    <row r="126" spans="1:6">
      <c r="A126" s="6" t="s">
        <v>137</v>
      </c>
      <c r="B126" s="8">
        <v>4.4050968750917666E-4</v>
      </c>
      <c r="C126" s="8" t="s">
        <v>6</v>
      </c>
      <c r="D126" s="8">
        <v>4.4297837359999352E-5</v>
      </c>
      <c r="E126" s="9" t="s">
        <v>7</v>
      </c>
      <c r="F126" s="13"/>
    </row>
    <row r="127" spans="1:6">
      <c r="A127" s="6" t="s">
        <v>138</v>
      </c>
      <c r="B127" s="8">
        <v>6.4937206200534842E-5</v>
      </c>
      <c r="C127" s="11" t="s">
        <v>6</v>
      </c>
      <c r="D127" s="8">
        <v>4.1421217727744995E-5</v>
      </c>
      <c r="E127" s="9" t="s">
        <v>7</v>
      </c>
      <c r="F127" s="13"/>
    </row>
    <row r="128" spans="1:6">
      <c r="A128" s="6" t="s">
        <v>139</v>
      </c>
      <c r="B128" s="8">
        <v>2.261980621588331E-3</v>
      </c>
      <c r="C128" s="8" t="s">
        <v>6</v>
      </c>
      <c r="D128" s="8">
        <v>4.9813363742164941E-5</v>
      </c>
      <c r="E128" s="9" t="s">
        <v>7</v>
      </c>
      <c r="F128" s="13"/>
    </row>
    <row r="129" spans="1:6">
      <c r="A129" s="6" t="s">
        <v>140</v>
      </c>
      <c r="B129" s="8">
        <v>2.614300360622826E-4</v>
      </c>
      <c r="C129" s="8" t="s">
        <v>6</v>
      </c>
      <c r="D129" s="8">
        <v>8.5727189543849421E-5</v>
      </c>
      <c r="E129" s="9" t="s">
        <v>7</v>
      </c>
      <c r="F129" s="13"/>
    </row>
    <row r="130" spans="1:6">
      <c r="A130" s="6" t="s">
        <v>141</v>
      </c>
      <c r="B130" s="8">
        <v>1.5878383245539453E-4</v>
      </c>
      <c r="C130" s="8" t="s">
        <v>6</v>
      </c>
      <c r="D130" s="8">
        <v>8.598070073143406E-5</v>
      </c>
      <c r="E130" s="9" t="s">
        <v>7</v>
      </c>
      <c r="F130" s="13"/>
    </row>
    <row r="131" spans="1:6">
      <c r="A131" s="6" t="s">
        <v>142</v>
      </c>
      <c r="B131" s="8">
        <v>6.0954438266567015E-4</v>
      </c>
      <c r="C131" s="8">
        <v>1.4714971011507109E-4</v>
      </c>
      <c r="D131" s="8">
        <v>5.8431693350473298E-5</v>
      </c>
      <c r="E131" s="7" t="s">
        <v>103</v>
      </c>
      <c r="F131" s="13"/>
    </row>
    <row r="132" spans="1:6">
      <c r="A132" s="6" t="s">
        <v>143</v>
      </c>
      <c r="B132" s="8">
        <v>2.1514177122039339E-4</v>
      </c>
      <c r="C132" s="8">
        <v>1.2176560121765601E-4</v>
      </c>
      <c r="D132" s="8">
        <v>8.369601606963509E-5</v>
      </c>
      <c r="E132" s="7" t="s">
        <v>10</v>
      </c>
      <c r="F132" s="13"/>
    </row>
    <row r="133" spans="1:6">
      <c r="A133" s="6" t="s">
        <v>144</v>
      </c>
      <c r="B133" s="8">
        <v>1.7612785256353587E-4</v>
      </c>
      <c r="C133" s="8" t="s">
        <v>6</v>
      </c>
      <c r="D133" s="8">
        <v>7.0849140666725174E-5</v>
      </c>
      <c r="E133" s="9" t="s">
        <v>7</v>
      </c>
      <c r="F133" s="13"/>
    </row>
    <row r="134" spans="1:6">
      <c r="A134" s="6" t="s">
        <v>145</v>
      </c>
      <c r="B134" s="8">
        <v>1.0904415715298253E-4</v>
      </c>
      <c r="C134" s="8" t="s">
        <v>6</v>
      </c>
      <c r="D134" s="8">
        <v>4.0868947135816325E-5</v>
      </c>
      <c r="E134" s="9" t="s">
        <v>7</v>
      </c>
      <c r="F134" s="13"/>
    </row>
    <row r="135" spans="1:6">
      <c r="A135" s="6" t="s">
        <v>146</v>
      </c>
      <c r="B135" s="8">
        <v>6.499866301682817E-5</v>
      </c>
      <c r="C135" s="8" t="s">
        <v>6</v>
      </c>
      <c r="D135" s="8">
        <v>2.9339199211614359E-5</v>
      </c>
      <c r="E135" s="9" t="s">
        <v>7</v>
      </c>
      <c r="F135" s="13"/>
    </row>
    <row r="136" spans="1:6">
      <c r="A136" s="6" t="s">
        <v>147</v>
      </c>
      <c r="B136" s="8">
        <v>1.899748017629596E-5</v>
      </c>
      <c r="C136" s="8">
        <v>2.0999999999999999E-5</v>
      </c>
      <c r="D136" s="8">
        <v>1.5E-5</v>
      </c>
      <c r="E136" s="7" t="s">
        <v>10</v>
      </c>
      <c r="F136" s="13"/>
    </row>
    <row r="137" spans="1:6">
      <c r="A137" s="6" t="s">
        <v>148</v>
      </c>
      <c r="B137" s="8">
        <v>2.085924003877173E-4</v>
      </c>
      <c r="C137" s="8" t="s">
        <v>6</v>
      </c>
      <c r="D137" s="8">
        <v>6.9285699228771223E-5</v>
      </c>
      <c r="E137" s="9" t="s">
        <v>7</v>
      </c>
      <c r="F137" s="13"/>
    </row>
    <row r="138" spans="1:6">
      <c r="A138" s="6" t="s">
        <v>149</v>
      </c>
      <c r="B138" s="8">
        <v>1.0827910066782674E-3</v>
      </c>
      <c r="C138" s="8" t="s">
        <v>6</v>
      </c>
      <c r="D138" s="8">
        <v>2.0810167225503199E-5</v>
      </c>
      <c r="E138" s="9" t="s">
        <v>7</v>
      </c>
      <c r="F138" s="13"/>
    </row>
    <row r="139" spans="1:6">
      <c r="A139" s="6" t="s">
        <v>150</v>
      </c>
      <c r="B139" s="8">
        <v>7.0044875542761578E-5</v>
      </c>
      <c r="C139" s="8" t="s">
        <v>6</v>
      </c>
      <c r="D139" s="8">
        <v>1.4589131098491479E-5</v>
      </c>
      <c r="E139" s="9" t="s">
        <v>7</v>
      </c>
      <c r="F139" s="13"/>
    </row>
    <row r="140" spans="1:6">
      <c r="A140" s="6" t="s">
        <v>151</v>
      </c>
      <c r="B140" s="8">
        <v>2.5981225959703706E-4</v>
      </c>
      <c r="C140" s="8" t="s">
        <v>6</v>
      </c>
      <c r="D140" s="8">
        <v>2.2758716851174849E-6</v>
      </c>
      <c r="E140" s="9" t="s">
        <v>7</v>
      </c>
      <c r="F140" s="13"/>
    </row>
    <row r="141" spans="1:6">
      <c r="A141" s="6" t="s">
        <v>152</v>
      </c>
      <c r="B141" s="8">
        <v>3.9845052188998333E-4</v>
      </c>
      <c r="C141" s="8" t="s">
        <v>6</v>
      </c>
      <c r="D141" s="8">
        <v>7.9979719956261073E-5</v>
      </c>
      <c r="E141" s="9" t="s">
        <v>7</v>
      </c>
      <c r="F141" s="13"/>
    </row>
    <row r="142" spans="1:6">
      <c r="A142" s="6" t="s">
        <v>153</v>
      </c>
      <c r="B142" s="8">
        <v>6.0863230482229517E-5</v>
      </c>
      <c r="C142" s="8" t="s">
        <v>6</v>
      </c>
      <c r="D142" s="8">
        <v>2.6082135740079996E-5</v>
      </c>
      <c r="E142" s="9" t="s">
        <v>7</v>
      </c>
      <c r="F142" s="13"/>
    </row>
    <row r="143" spans="1:6">
      <c r="A143" s="6" t="s">
        <v>154</v>
      </c>
      <c r="B143" s="8">
        <v>4.3426585154646689E-5</v>
      </c>
      <c r="C143" s="8" t="s">
        <v>6</v>
      </c>
      <c r="D143" s="8">
        <v>7.8920162129647052E-5</v>
      </c>
      <c r="E143" s="9" t="s">
        <v>7</v>
      </c>
      <c r="F143" s="13"/>
    </row>
    <row r="144" spans="1:6">
      <c r="A144" s="6" t="s">
        <v>155</v>
      </c>
      <c r="B144" s="8">
        <v>8.7834537737570533E-4</v>
      </c>
      <c r="C144" s="8" t="s">
        <v>6</v>
      </c>
      <c r="D144" s="8">
        <v>9.3048659447025748E-5</v>
      </c>
      <c r="E144" s="9" t="s">
        <v>7</v>
      </c>
      <c r="F144" s="13"/>
    </row>
    <row r="145" spans="1:16">
      <c r="A145" s="6" t="s">
        <v>156</v>
      </c>
      <c r="B145" s="8">
        <v>4.6740883800963822E-3</v>
      </c>
      <c r="C145" s="8" t="s">
        <v>6</v>
      </c>
      <c r="D145" s="8">
        <v>8.6698551987787959E-5</v>
      </c>
      <c r="E145" s="9" t="s">
        <v>7</v>
      </c>
      <c r="F145" s="13"/>
    </row>
    <row r="146" spans="1:16">
      <c r="A146" s="6" t="s">
        <v>157</v>
      </c>
      <c r="B146" s="8">
        <v>2.0311077346540091E-4</v>
      </c>
      <c r="C146" s="8" t="s">
        <v>6</v>
      </c>
      <c r="D146" s="8">
        <v>3.0547712981266844E-5</v>
      </c>
      <c r="E146" s="9" t="s">
        <v>7</v>
      </c>
      <c r="F146" s="13"/>
    </row>
    <row r="147" spans="1:16">
      <c r="A147" s="6" t="s">
        <v>158</v>
      </c>
      <c r="B147" s="8">
        <v>6.601301200640346E-5</v>
      </c>
      <c r="C147" s="8" t="s">
        <v>6</v>
      </c>
      <c r="D147" s="8">
        <v>3.566166293030084E-5</v>
      </c>
      <c r="E147" s="9" t="s">
        <v>7</v>
      </c>
      <c r="F147" s="13"/>
    </row>
    <row r="148" spans="1:16">
      <c r="A148" s="6" t="s">
        <v>159</v>
      </c>
      <c r="B148" s="8">
        <v>1.1530663014573457E-2</v>
      </c>
      <c r="C148" s="8" t="s">
        <v>6</v>
      </c>
      <c r="D148" s="8">
        <v>4.5501841208794303E-5</v>
      </c>
      <c r="E148" s="9" t="s">
        <v>7</v>
      </c>
      <c r="F148" s="13"/>
    </row>
    <row r="149" spans="1:16">
      <c r="A149" s="6" t="s">
        <v>160</v>
      </c>
      <c r="B149" s="8">
        <v>1.9194003360206457E-5</v>
      </c>
      <c r="C149" s="8">
        <v>6.0999999999999999E-5</v>
      </c>
      <c r="D149" s="8">
        <v>4.6E-5</v>
      </c>
      <c r="E149" s="7" t="s">
        <v>10</v>
      </c>
      <c r="F149" s="13"/>
    </row>
    <row r="150" spans="1:16">
      <c r="A150" s="6" t="s">
        <v>161</v>
      </c>
      <c r="B150" s="8">
        <v>1.2363614066923065E-5</v>
      </c>
      <c r="C150" s="8" t="s">
        <v>6</v>
      </c>
      <c r="D150" s="8">
        <v>7.1537696093321645E-5</v>
      </c>
      <c r="E150" s="9" t="s">
        <v>7</v>
      </c>
      <c r="F150" s="13"/>
    </row>
    <row r="151" spans="1:16">
      <c r="A151" s="6" t="s">
        <v>162</v>
      </c>
      <c r="B151" s="8">
        <v>6.7791224724940554E-3</v>
      </c>
      <c r="C151" s="8" t="s">
        <v>6</v>
      </c>
      <c r="D151" s="8">
        <v>1.9723865877712031E-4</v>
      </c>
      <c r="E151" s="7" t="s">
        <v>10</v>
      </c>
      <c r="F151" s="13"/>
    </row>
    <row r="152" spans="1:16">
      <c r="A152" s="6" t="s">
        <v>163</v>
      </c>
      <c r="B152" s="8">
        <v>3.832580097606512E-4</v>
      </c>
      <c r="C152" s="8">
        <v>1.4934289127837516E-3</v>
      </c>
      <c r="D152" s="8">
        <v>1.0469011725293131E-3</v>
      </c>
      <c r="E152" s="7" t="s">
        <v>10</v>
      </c>
      <c r="F152" s="13"/>
    </row>
    <row r="153" spans="1:16">
      <c r="A153" s="6" t="s">
        <v>164</v>
      </c>
      <c r="B153" s="8">
        <v>7.5995380618514832E-4</v>
      </c>
      <c r="C153" s="8">
        <v>8.7912087912087912E-4</v>
      </c>
      <c r="D153" s="8">
        <v>6.0168471720818293E-4</v>
      </c>
      <c r="E153" s="7" t="s">
        <v>22</v>
      </c>
      <c r="F153" s="13"/>
    </row>
    <row r="154" spans="1:16">
      <c r="C154" s="1"/>
    </row>
    <row r="155" spans="1:16">
      <c r="F155" s="23"/>
      <c r="G155" s="18"/>
      <c r="H155" s="18"/>
      <c r="I155" s="18"/>
      <c r="J155" s="18"/>
      <c r="K155" s="24"/>
      <c r="L155" s="18"/>
      <c r="M155" s="18"/>
      <c r="N155" s="18"/>
      <c r="O155" s="25"/>
      <c r="P155" s="18"/>
    </row>
    <row r="156" spans="1:16">
      <c r="F156" s="26"/>
      <c r="G156" s="18"/>
      <c r="H156" s="18"/>
      <c r="I156" s="18"/>
      <c r="J156" s="18"/>
      <c r="K156" s="18"/>
      <c r="L156" s="18"/>
      <c r="M156" s="18"/>
      <c r="N156" s="18"/>
      <c r="O156" s="18"/>
      <c r="P156" s="18"/>
    </row>
    <row r="157" spans="1:16">
      <c r="F157" s="26"/>
      <c r="G157" s="18"/>
      <c r="H157" s="18"/>
      <c r="I157" s="18"/>
      <c r="J157" s="16"/>
      <c r="K157" s="17"/>
      <c r="L157" s="18"/>
      <c r="M157" s="18"/>
      <c r="N157" s="18"/>
      <c r="O157" s="18"/>
      <c r="P157" s="18"/>
    </row>
    <row r="158" spans="1:16">
      <c r="F158" s="26"/>
      <c r="G158" s="18"/>
      <c r="H158" s="18"/>
      <c r="I158" s="18"/>
      <c r="J158" s="18"/>
      <c r="K158" s="18"/>
      <c r="L158" s="18"/>
      <c r="M158" s="18"/>
      <c r="N158" s="18"/>
      <c r="O158" s="18"/>
      <c r="P158" s="18"/>
    </row>
    <row r="159" spans="1:16">
      <c r="F159" s="23"/>
      <c r="G159" s="18"/>
      <c r="H159" s="18"/>
      <c r="I159" s="18"/>
      <c r="J159" s="18"/>
      <c r="K159" s="18"/>
      <c r="L159" s="18"/>
      <c r="M159" s="18"/>
      <c r="N159" s="18"/>
      <c r="O159" s="18"/>
      <c r="P159" s="18"/>
    </row>
    <row r="160" spans="1:16">
      <c r="F160" s="26"/>
      <c r="G160" s="18"/>
      <c r="H160" s="18"/>
      <c r="I160" s="18"/>
      <c r="J160" s="18"/>
      <c r="K160" s="18"/>
      <c r="L160" s="18"/>
      <c r="M160" s="18"/>
      <c r="N160" s="18"/>
      <c r="O160" s="18"/>
      <c r="P160" s="18"/>
    </row>
    <row r="161" spans="6:16">
      <c r="F161" s="26"/>
      <c r="G161" s="18"/>
      <c r="H161" s="18"/>
      <c r="I161" s="18"/>
      <c r="J161" s="18"/>
      <c r="K161" s="18"/>
      <c r="L161" s="18"/>
      <c r="M161" s="18"/>
      <c r="N161" s="18"/>
      <c r="O161" s="18"/>
      <c r="P161" s="18"/>
    </row>
    <row r="162" spans="6:16">
      <c r="F162" s="26"/>
      <c r="G162" s="18"/>
      <c r="H162" s="18"/>
      <c r="I162" s="18"/>
      <c r="J162" s="18"/>
      <c r="K162" s="18"/>
      <c r="L162" s="18"/>
      <c r="M162" s="18"/>
      <c r="N162" s="18"/>
      <c r="O162" s="18"/>
      <c r="P162" s="18"/>
    </row>
    <row r="163" spans="6:16">
      <c r="F163" s="26"/>
      <c r="G163" s="18"/>
      <c r="H163" s="18"/>
      <c r="I163" s="18"/>
      <c r="J163" s="18"/>
      <c r="K163" s="18"/>
      <c r="L163" s="18"/>
      <c r="M163" s="18"/>
      <c r="N163" s="18"/>
      <c r="O163" s="18"/>
      <c r="P163" s="18"/>
    </row>
    <row r="164" spans="6:16">
      <c r="F164" s="26"/>
      <c r="G164" s="18"/>
      <c r="H164" s="18"/>
      <c r="I164" s="18"/>
      <c r="J164" s="18"/>
      <c r="K164" s="18"/>
      <c r="L164" s="18"/>
      <c r="M164" s="18"/>
      <c r="N164" s="18"/>
      <c r="O164" s="18"/>
      <c r="P164" s="18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4"/>
  <sheetViews>
    <sheetView workbookViewId="0">
      <selection activeCell="J29" sqref="J29"/>
    </sheetView>
  </sheetViews>
  <sheetFormatPr baseColWidth="10" defaultColWidth="8.85546875" defaultRowHeight="15"/>
  <cols>
    <col min="1" max="1" width="30.85546875" customWidth="1"/>
    <col min="2" max="2" width="12.5703125" style="1" customWidth="1"/>
    <col min="3" max="3" width="12.85546875" style="2" customWidth="1"/>
    <col min="4" max="4" width="13.5703125" style="2" customWidth="1"/>
    <col min="5" max="5" width="20.42578125" style="1" customWidth="1"/>
    <col min="6" max="6" width="10.42578125" style="1" customWidth="1"/>
    <col min="11" max="11" width="17.28515625" customWidth="1"/>
  </cols>
  <sheetData>
    <row r="1" spans="1:14" ht="99" customHeight="1">
      <c r="A1" s="3" t="s">
        <v>0</v>
      </c>
      <c r="B1" s="4" t="s">
        <v>2</v>
      </c>
      <c r="C1" s="4" t="s">
        <v>3</v>
      </c>
      <c r="D1" s="4" t="s">
        <v>4</v>
      </c>
      <c r="E1" s="4" t="s">
        <v>1</v>
      </c>
      <c r="F1" s="12" t="s">
        <v>5</v>
      </c>
      <c r="H1" s="5"/>
    </row>
    <row r="2" spans="1:14">
      <c r="A2" s="6" t="s">
        <v>8</v>
      </c>
      <c r="B2" s="8">
        <v>3.7827513941181675E-4</v>
      </c>
      <c r="C2" s="8" t="s">
        <v>6</v>
      </c>
      <c r="D2" s="8">
        <v>4.4077938607666462E-5</v>
      </c>
      <c r="E2" s="9" t="s">
        <v>7</v>
      </c>
      <c r="F2" s="13">
        <f t="shared" ref="F2:F33" si="0">B2/D2</f>
        <v>8.5819607577116468</v>
      </c>
    </row>
    <row r="3" spans="1:14">
      <c r="A3" s="6" t="s">
        <v>9</v>
      </c>
      <c r="B3" s="8">
        <v>8.1264150538883279E-4</v>
      </c>
      <c r="C3" s="8" t="s">
        <v>6</v>
      </c>
      <c r="D3" s="8">
        <v>4.7892396383494355E-5</v>
      </c>
      <c r="E3" s="9" t="s">
        <v>7</v>
      </c>
      <c r="F3" s="13">
        <f t="shared" si="0"/>
        <v>16.968069396270632</v>
      </c>
      <c r="H3" s="14" t="s">
        <v>168</v>
      </c>
      <c r="I3" s="14"/>
      <c r="J3" s="14"/>
      <c r="K3" s="19" t="s">
        <v>69</v>
      </c>
      <c r="L3" s="20">
        <v>220.97</v>
      </c>
      <c r="M3" s="21" t="s">
        <v>169</v>
      </c>
      <c r="N3" s="14"/>
    </row>
    <row r="4" spans="1:14">
      <c r="A4" s="6" t="s">
        <v>11</v>
      </c>
      <c r="B4" s="8">
        <v>1.1576278465502098E-3</v>
      </c>
      <c r="C4" s="8" t="s">
        <v>6</v>
      </c>
      <c r="D4" s="8">
        <v>5.224991242548536E-5</v>
      </c>
      <c r="E4" s="9" t="s">
        <v>7</v>
      </c>
      <c r="F4" s="13">
        <f t="shared" si="0"/>
        <v>22.155594006040218</v>
      </c>
      <c r="H4" s="14"/>
      <c r="I4" s="14"/>
      <c r="J4" s="14"/>
      <c r="K4" s="14" t="s">
        <v>170</v>
      </c>
      <c r="L4" s="22">
        <v>7.7000000000000008E-6</v>
      </c>
      <c r="M4" s="14" t="s">
        <v>171</v>
      </c>
      <c r="N4" s="14"/>
    </row>
    <row r="5" spans="1:14">
      <c r="A5" s="6" t="s">
        <v>12</v>
      </c>
      <c r="B5" s="8">
        <v>1.9285108207177509E-4</v>
      </c>
      <c r="C5" s="8" t="s">
        <v>6</v>
      </c>
      <c r="D5" s="8">
        <v>3.3405411847451057E-5</v>
      </c>
      <c r="E5" s="9" t="s">
        <v>7</v>
      </c>
      <c r="F5" s="13">
        <f t="shared" si="0"/>
        <v>5.7730490781687598</v>
      </c>
      <c r="H5" s="14"/>
      <c r="I5" s="14"/>
      <c r="J5" s="14"/>
      <c r="K5" s="14"/>
      <c r="L5" s="14"/>
      <c r="M5" s="14"/>
      <c r="N5" s="14"/>
    </row>
    <row r="6" spans="1:14">
      <c r="A6" s="6" t="s">
        <v>13</v>
      </c>
      <c r="B6" s="8">
        <v>2.4668841806826524E-4</v>
      </c>
      <c r="C6" s="8" t="s">
        <v>6</v>
      </c>
      <c r="D6" s="8">
        <v>4.2189127528459959E-5</v>
      </c>
      <c r="E6" s="9" t="s">
        <v>7</v>
      </c>
      <c r="F6" s="13">
        <f t="shared" si="0"/>
        <v>5.8472035929601542</v>
      </c>
      <c r="H6" s="14"/>
      <c r="I6" s="14"/>
      <c r="J6" s="14"/>
      <c r="K6" s="14"/>
      <c r="L6" s="14"/>
      <c r="M6" s="14"/>
      <c r="N6" s="14"/>
    </row>
    <row r="7" spans="1:14">
      <c r="A7" s="6" t="s">
        <v>14</v>
      </c>
      <c r="B7" s="8">
        <v>2.5581669680911764E-4</v>
      </c>
      <c r="C7" s="8" t="s">
        <v>6</v>
      </c>
      <c r="D7" s="8">
        <v>2.3700797095193076E-5</v>
      </c>
      <c r="E7" s="9" t="s">
        <v>7</v>
      </c>
      <c r="F7" s="13">
        <f t="shared" si="0"/>
        <v>10.793590434180022</v>
      </c>
      <c r="H7" s="14" t="s">
        <v>165</v>
      </c>
      <c r="I7" s="14"/>
      <c r="J7" s="14"/>
      <c r="K7" s="14"/>
      <c r="L7" s="15">
        <f>MEDIAN(F2:F153)</f>
        <v>7.329733601874814</v>
      </c>
      <c r="M7" s="14"/>
      <c r="N7" s="14"/>
    </row>
    <row r="8" spans="1:14">
      <c r="A8" s="6" t="s">
        <v>15</v>
      </c>
      <c r="B8" s="8">
        <v>2.6701029094766871E-4</v>
      </c>
      <c r="C8" s="8">
        <v>3.6565745209887377E-4</v>
      </c>
      <c r="D8" s="8">
        <v>2.3980815347721823E-4</v>
      </c>
      <c r="E8" s="7" t="s">
        <v>10</v>
      </c>
      <c r="F8" s="13">
        <f t="shared" si="0"/>
        <v>1.1134329132517786</v>
      </c>
      <c r="H8" s="14"/>
      <c r="I8" s="14"/>
      <c r="J8" s="14"/>
      <c r="K8" s="14"/>
      <c r="L8" s="14"/>
      <c r="M8" s="14"/>
      <c r="N8" s="14"/>
    </row>
    <row r="9" spans="1:14">
      <c r="A9" s="6" t="s">
        <v>16</v>
      </c>
      <c r="B9" s="8">
        <v>3.8296934322756804E-5</v>
      </c>
      <c r="C9" s="8" t="s">
        <v>6</v>
      </c>
      <c r="D9" s="8">
        <v>1.9582897238885677E-6</v>
      </c>
      <c r="E9" s="9" t="s">
        <v>7</v>
      </c>
      <c r="F9" s="13">
        <f t="shared" si="0"/>
        <v>19.556316849128301</v>
      </c>
      <c r="H9" s="14" t="s">
        <v>166</v>
      </c>
      <c r="I9" s="14"/>
      <c r="J9" s="14"/>
      <c r="K9" s="14"/>
      <c r="L9" s="15">
        <f>10/L7</f>
        <v>1.3643060639260041</v>
      </c>
      <c r="M9" s="14"/>
      <c r="N9" s="14"/>
    </row>
    <row r="10" spans="1:14">
      <c r="A10" s="6" t="s">
        <v>17</v>
      </c>
      <c r="B10" s="8">
        <v>1.260077689018398E-3</v>
      </c>
      <c r="C10" s="8" t="s">
        <v>6</v>
      </c>
      <c r="D10" s="8">
        <v>8.7924609143634982E-5</v>
      </c>
      <c r="E10" s="9" t="s">
        <v>7</v>
      </c>
      <c r="F10" s="13">
        <f t="shared" si="0"/>
        <v>14.331342513674594</v>
      </c>
      <c r="H10" s="14"/>
      <c r="I10" s="14"/>
      <c r="J10" s="14"/>
      <c r="K10" s="14"/>
      <c r="L10" s="14"/>
      <c r="M10" s="14"/>
      <c r="N10" s="14"/>
    </row>
    <row r="11" spans="1:14" ht="18">
      <c r="A11" s="6" t="s">
        <v>18</v>
      </c>
      <c r="B11" s="8">
        <v>8.4245758511870447E-6</v>
      </c>
      <c r="C11" s="8" t="s">
        <v>6</v>
      </c>
      <c r="D11" s="8">
        <v>2.3686298505006944E-5</v>
      </c>
      <c r="E11" s="9" t="s">
        <v>7</v>
      </c>
      <c r="F11" s="13">
        <f t="shared" si="0"/>
        <v>0.35567295790881848</v>
      </c>
      <c r="H11" s="14" t="s">
        <v>167</v>
      </c>
      <c r="I11" s="14"/>
      <c r="J11" s="14"/>
      <c r="K11" s="14"/>
      <c r="L11" s="15">
        <f>L4*L3*1000/L9</f>
        <v>1.2471314501848338</v>
      </c>
      <c r="M11" s="14" t="s">
        <v>172</v>
      </c>
      <c r="N11" s="14"/>
    </row>
    <row r="12" spans="1:14">
      <c r="A12" s="6" t="s">
        <v>19</v>
      </c>
      <c r="B12" s="8">
        <v>1.72862090174886E-3</v>
      </c>
      <c r="C12" s="8" t="s">
        <v>6</v>
      </c>
      <c r="D12" s="8">
        <v>2.8604317227752638E-5</v>
      </c>
      <c r="E12" s="9" t="s">
        <v>7</v>
      </c>
      <c r="F12" s="13">
        <f t="shared" si="0"/>
        <v>60.432167913160605</v>
      </c>
    </row>
    <row r="13" spans="1:14">
      <c r="A13" s="6" t="s">
        <v>20</v>
      </c>
      <c r="B13" s="8">
        <v>1.5274828681104149E-3</v>
      </c>
      <c r="C13" s="8">
        <v>4.5562238017131401E-4</v>
      </c>
      <c r="D13" s="8">
        <v>2.4900398406374502E-4</v>
      </c>
      <c r="E13" s="7" t="s">
        <v>10</v>
      </c>
      <c r="F13" s="13">
        <f t="shared" si="0"/>
        <v>6.1343711983314266</v>
      </c>
    </row>
    <row r="14" spans="1:14">
      <c r="A14" s="6" t="s">
        <v>21</v>
      </c>
      <c r="B14" s="8">
        <v>7.4226790080598136E-4</v>
      </c>
      <c r="C14" s="8" t="s">
        <v>6</v>
      </c>
      <c r="D14" s="8">
        <v>3.5407511031422835E-5</v>
      </c>
      <c r="E14" s="9" t="s">
        <v>7</v>
      </c>
      <c r="F14" s="13">
        <f t="shared" si="0"/>
        <v>20.963571829356955</v>
      </c>
    </row>
    <row r="15" spans="1:14">
      <c r="A15" s="6" t="s">
        <v>23</v>
      </c>
      <c r="B15" s="8">
        <v>1.2457950473307685E-3</v>
      </c>
      <c r="C15" s="8" t="s">
        <v>6</v>
      </c>
      <c r="D15" s="8">
        <v>8.8967971530249106E-4</v>
      </c>
      <c r="E15" s="7" t="s">
        <v>22</v>
      </c>
      <c r="F15" s="13">
        <f t="shared" si="0"/>
        <v>1.4002736331997838</v>
      </c>
    </row>
    <row r="16" spans="1:14">
      <c r="A16" s="6" t="s">
        <v>24</v>
      </c>
      <c r="B16" s="8">
        <v>7.2318518382638683E-4</v>
      </c>
      <c r="C16" s="8" t="s">
        <v>6</v>
      </c>
      <c r="D16" s="8">
        <v>3.5351990076074762E-5</v>
      </c>
      <c r="E16" s="9" t="s">
        <v>7</v>
      </c>
      <c r="F16" s="13">
        <f t="shared" si="0"/>
        <v>20.45670363309528</v>
      </c>
    </row>
    <row r="17" spans="1:6">
      <c r="A17" s="6" t="s">
        <v>25</v>
      </c>
      <c r="B17" s="8">
        <v>4.5949344473823582E-4</v>
      </c>
      <c r="C17" s="8" t="s">
        <v>6</v>
      </c>
      <c r="D17" s="8">
        <v>7.5199747891671319E-5</v>
      </c>
      <c r="E17" s="9" t="s">
        <v>7</v>
      </c>
      <c r="F17" s="13">
        <f t="shared" si="0"/>
        <v>6.1103056542178464</v>
      </c>
    </row>
    <row r="18" spans="1:6">
      <c r="A18" s="6" t="s">
        <v>26</v>
      </c>
      <c r="B18" s="8">
        <v>1.3831412114580459E-2</v>
      </c>
      <c r="C18" s="8" t="s">
        <v>6</v>
      </c>
      <c r="D18" s="8">
        <v>1.0656436487638534E-3</v>
      </c>
      <c r="E18" s="7" t="s">
        <v>10</v>
      </c>
      <c r="F18" s="13">
        <f t="shared" si="0"/>
        <v>12.979397128322303</v>
      </c>
    </row>
    <row r="19" spans="1:6">
      <c r="A19" s="6" t="s">
        <v>27</v>
      </c>
      <c r="B19" s="8">
        <v>4.2512143203169578E-4</v>
      </c>
      <c r="C19" s="8" t="s">
        <v>6</v>
      </c>
      <c r="D19" s="8">
        <v>6.0403134474505449E-5</v>
      </c>
      <c r="E19" s="9" t="s">
        <v>7</v>
      </c>
      <c r="F19" s="13">
        <f t="shared" si="0"/>
        <v>7.0380690626432338</v>
      </c>
    </row>
    <row r="20" spans="1:6">
      <c r="A20" s="6" t="s">
        <v>28</v>
      </c>
      <c r="B20" s="8">
        <v>1.4004359150890182E-3</v>
      </c>
      <c r="C20" s="8" t="s">
        <v>6</v>
      </c>
      <c r="D20" s="8">
        <v>7.4370314555206339E-5</v>
      </c>
      <c r="E20" s="9" t="s">
        <v>7</v>
      </c>
      <c r="F20" s="13">
        <f t="shared" si="0"/>
        <v>18.830576735687341</v>
      </c>
    </row>
    <row r="21" spans="1:6">
      <c r="A21" s="6" t="s">
        <v>29</v>
      </c>
      <c r="B21" s="8">
        <v>2.0505451402877666E-4</v>
      </c>
      <c r="C21" s="8" t="s">
        <v>6</v>
      </c>
      <c r="D21" s="8">
        <v>7.5035689420197609E-5</v>
      </c>
      <c r="E21" s="9" t="s">
        <v>7</v>
      </c>
      <c r="F21" s="13">
        <f t="shared" si="0"/>
        <v>2.7327597788897164</v>
      </c>
    </row>
    <row r="22" spans="1:6">
      <c r="A22" s="6" t="s">
        <v>30</v>
      </c>
      <c r="B22" s="8">
        <v>8.8980130836568386E-4</v>
      </c>
      <c r="C22" s="8" t="s">
        <v>6</v>
      </c>
      <c r="D22" s="8">
        <v>5.1614606006172846E-5</v>
      </c>
      <c r="E22" s="9" t="s">
        <v>7</v>
      </c>
      <c r="F22" s="13">
        <f t="shared" si="0"/>
        <v>17.239331600424656</v>
      </c>
    </row>
    <row r="23" spans="1:6" ht="14.25" customHeight="1">
      <c r="A23" s="6" t="s">
        <v>31</v>
      </c>
      <c r="B23" s="8">
        <v>1.5076321842544973E-4</v>
      </c>
      <c r="C23" s="8" t="s">
        <v>6</v>
      </c>
      <c r="D23" s="8">
        <v>3.347548533676418E-5</v>
      </c>
      <c r="E23" s="9" t="s">
        <v>7</v>
      </c>
      <c r="F23" s="13">
        <f t="shared" si="0"/>
        <v>4.5036902948162858</v>
      </c>
    </row>
    <row r="24" spans="1:6">
      <c r="A24" s="6" t="s">
        <v>32</v>
      </c>
      <c r="B24" s="8">
        <v>3.9201797745513678E-4</v>
      </c>
      <c r="C24" s="8" t="s">
        <v>6</v>
      </c>
      <c r="D24" s="8">
        <v>9.8212531919072876E-5</v>
      </c>
      <c r="E24" s="7" t="s">
        <v>10</v>
      </c>
      <c r="F24" s="13">
        <f t="shared" si="0"/>
        <v>3.9915270464482027</v>
      </c>
    </row>
    <row r="25" spans="1:6">
      <c r="A25" s="6" t="s">
        <v>33</v>
      </c>
      <c r="B25" s="8">
        <v>4.6969837128198509E-3</v>
      </c>
      <c r="C25" s="8">
        <v>1.1599999999999999E-2</v>
      </c>
      <c r="D25" s="8">
        <v>3.6280000000000001E-3</v>
      </c>
      <c r="E25" s="7" t="s">
        <v>10</v>
      </c>
      <c r="F25" s="13">
        <f t="shared" si="0"/>
        <v>1.2946482119128586</v>
      </c>
    </row>
    <row r="26" spans="1:6">
      <c r="A26" s="6" t="s">
        <v>34</v>
      </c>
      <c r="B26" s="8">
        <v>1.7749262707070254E-3</v>
      </c>
      <c r="C26" s="8">
        <v>4.0599999999999994E-3</v>
      </c>
      <c r="D26" s="8">
        <v>7.2399999999999993E-4</v>
      </c>
      <c r="E26" s="7" t="s">
        <v>10</v>
      </c>
      <c r="F26" s="13">
        <f t="shared" si="0"/>
        <v>2.4515556225235158</v>
      </c>
    </row>
    <row r="27" spans="1:6">
      <c r="A27" s="6" t="s">
        <v>35</v>
      </c>
      <c r="B27" s="8">
        <v>2.5650015979169604E-4</v>
      </c>
      <c r="C27" s="8">
        <v>4.1099999999999996E-4</v>
      </c>
      <c r="D27" s="8">
        <v>3.1100000000000004E-5</v>
      </c>
      <c r="E27" s="9" t="s">
        <v>7</v>
      </c>
      <c r="F27" s="13">
        <f t="shared" si="0"/>
        <v>8.2475935624339556</v>
      </c>
    </row>
    <row r="28" spans="1:6">
      <c r="A28" s="6" t="s">
        <v>36</v>
      </c>
      <c r="B28" s="8">
        <v>4.987595678819224E-3</v>
      </c>
      <c r="C28" s="8" t="s">
        <v>6</v>
      </c>
      <c r="D28" s="8">
        <v>9.1063762343739776E-5</v>
      </c>
      <c r="E28" s="9" t="s">
        <v>7</v>
      </c>
      <c r="F28" s="13">
        <f t="shared" si="0"/>
        <v>54.770366943466165</v>
      </c>
    </row>
    <row r="29" spans="1:6">
      <c r="A29" s="6" t="s">
        <v>37</v>
      </c>
      <c r="B29" s="8">
        <v>2.9579617925845451E-4</v>
      </c>
      <c r="C29" s="8">
        <v>5.8386659815965252E-5</v>
      </c>
      <c r="D29" s="8">
        <v>2.2354361335896635E-5</v>
      </c>
      <c r="E29" s="7" t="s">
        <v>10</v>
      </c>
      <c r="F29" s="13">
        <f t="shared" si="0"/>
        <v>13.232146282947703</v>
      </c>
    </row>
    <row r="30" spans="1:6">
      <c r="A30" s="6" t="s">
        <v>38</v>
      </c>
      <c r="B30" s="8">
        <v>1.0625440899103637E-4</v>
      </c>
      <c r="C30" s="8" t="s">
        <v>6</v>
      </c>
      <c r="D30" s="8">
        <v>8.7524797158211644E-5</v>
      </c>
      <c r="E30" s="9" t="s">
        <v>7</v>
      </c>
      <c r="F30" s="13">
        <f t="shared" si="0"/>
        <v>1.2139920621463274</v>
      </c>
    </row>
    <row r="31" spans="1:6">
      <c r="A31" s="6" t="s">
        <v>39</v>
      </c>
      <c r="B31" s="8">
        <v>1.6573857480426837E-3</v>
      </c>
      <c r="C31" s="8" t="s">
        <v>6</v>
      </c>
      <c r="D31" s="8">
        <v>3.3896215978577859E-5</v>
      </c>
      <c r="E31" s="9" t="s">
        <v>7</v>
      </c>
      <c r="F31" s="13">
        <f t="shared" si="0"/>
        <v>48.895892954250066</v>
      </c>
    </row>
    <row r="32" spans="1:6">
      <c r="A32" s="6" t="s">
        <v>40</v>
      </c>
      <c r="B32" s="8">
        <v>2.6425396962302611E-3</v>
      </c>
      <c r="C32" s="8" t="s">
        <v>6</v>
      </c>
      <c r="D32" s="8">
        <v>6.4337165437926681E-5</v>
      </c>
      <c r="E32" s="9" t="s">
        <v>7</v>
      </c>
      <c r="F32" s="13">
        <f t="shared" si="0"/>
        <v>41.073299985213325</v>
      </c>
    </row>
    <row r="33" spans="1:6">
      <c r="A33" s="6" t="s">
        <v>41</v>
      </c>
      <c r="B33" s="8">
        <v>1.3470387215669156E-3</v>
      </c>
      <c r="C33" s="8" t="s">
        <v>6</v>
      </c>
      <c r="D33" s="8">
        <v>5.3743897602139572E-5</v>
      </c>
      <c r="E33" s="9" t="s">
        <v>7</v>
      </c>
      <c r="F33" s="13">
        <f t="shared" si="0"/>
        <v>25.064031111753408</v>
      </c>
    </row>
    <row r="34" spans="1:6">
      <c r="A34" s="6" t="s">
        <v>42</v>
      </c>
      <c r="B34" s="8">
        <v>4.4371820957431743E-3</v>
      </c>
      <c r="C34" s="8" t="s">
        <v>6</v>
      </c>
      <c r="D34" s="8">
        <v>8.6266390614216703E-5</v>
      </c>
      <c r="E34" s="7" t="s">
        <v>10</v>
      </c>
      <c r="F34" s="13">
        <f t="shared" ref="F34:F65" si="1">B34/D34</f>
        <v>51.435814853854872</v>
      </c>
    </row>
    <row r="35" spans="1:6">
      <c r="A35" s="6" t="s">
        <v>43</v>
      </c>
      <c r="B35" s="8">
        <v>4.3338895595070584E-3</v>
      </c>
      <c r="C35" s="8">
        <v>2.229654403567447E-3</v>
      </c>
      <c r="D35" s="8">
        <v>2.4594195769798326E-4</v>
      </c>
      <c r="E35" s="7" t="s">
        <v>10</v>
      </c>
      <c r="F35" s="13">
        <f t="shared" si="1"/>
        <v>17.6215949489557</v>
      </c>
    </row>
    <row r="36" spans="1:6">
      <c r="A36" s="6" t="s">
        <v>44</v>
      </c>
      <c r="B36" s="8">
        <v>2.3612301600580638E-4</v>
      </c>
      <c r="C36" s="8">
        <v>4.8365757994557443E-5</v>
      </c>
      <c r="D36" s="8">
        <v>2.4991042743830954E-5</v>
      </c>
      <c r="E36" s="9" t="s">
        <v>7</v>
      </c>
      <c r="F36" s="13">
        <f t="shared" si="1"/>
        <v>9.4483058760760752</v>
      </c>
    </row>
    <row r="37" spans="1:6">
      <c r="A37" s="6" t="s">
        <v>45</v>
      </c>
      <c r="B37" s="8">
        <v>3.4997859231779228E-4</v>
      </c>
      <c r="C37" s="8" t="s">
        <v>6</v>
      </c>
      <c r="D37" s="8">
        <v>1.4937842729129137E-5</v>
      </c>
      <c r="E37" s="9" t="s">
        <v>7</v>
      </c>
      <c r="F37" s="13">
        <f t="shared" si="1"/>
        <v>23.428991633130934</v>
      </c>
    </row>
    <row r="38" spans="1:6">
      <c r="A38" s="6" t="s">
        <v>46</v>
      </c>
      <c r="B38" s="8">
        <v>1.618899914021666E-4</v>
      </c>
      <c r="C38" s="8">
        <v>7.1211376729546315E-5</v>
      </c>
      <c r="D38" s="8">
        <v>4.9529470034670629E-5</v>
      </c>
      <c r="E38" s="7" t="s">
        <v>47</v>
      </c>
      <c r="F38" s="13">
        <f t="shared" si="1"/>
        <v>3.2685589264097437</v>
      </c>
    </row>
    <row r="39" spans="1:6">
      <c r="A39" s="6" t="s">
        <v>48</v>
      </c>
      <c r="B39" s="8">
        <v>1.1521065046384466E-4</v>
      </c>
      <c r="C39" s="8">
        <v>6.3157386199831465E-5</v>
      </c>
      <c r="D39" s="8">
        <v>2.5786202947250046E-5</v>
      </c>
      <c r="E39" s="9" t="s">
        <v>7</v>
      </c>
      <c r="F39" s="13">
        <f t="shared" si="1"/>
        <v>4.4679183941709892</v>
      </c>
    </row>
    <row r="40" spans="1:6">
      <c r="A40" s="6" t="s">
        <v>49</v>
      </c>
      <c r="B40" s="8">
        <v>3.5146904391581001E-3</v>
      </c>
      <c r="C40" s="8" t="s">
        <v>6</v>
      </c>
      <c r="D40" s="8">
        <v>7.0667503747876237E-5</v>
      </c>
      <c r="E40" s="9" t="s">
        <v>7</v>
      </c>
      <c r="F40" s="13">
        <f t="shared" si="1"/>
        <v>49.735596317334569</v>
      </c>
    </row>
    <row r="41" spans="1:6">
      <c r="A41" s="6" t="s">
        <v>50</v>
      </c>
      <c r="B41" s="8">
        <v>2.5646725292160182E-4</v>
      </c>
      <c r="C41" s="8" t="s">
        <v>6</v>
      </c>
      <c r="D41" s="8">
        <v>5.250170641279005E-5</v>
      </c>
      <c r="E41" s="9" t="s">
        <v>7</v>
      </c>
      <c r="F41" s="13">
        <f t="shared" si="1"/>
        <v>4.8849317564109365</v>
      </c>
    </row>
    <row r="42" spans="1:6">
      <c r="A42" s="6" t="s">
        <v>51</v>
      </c>
      <c r="B42" s="8">
        <v>1.6071039184754879E-4</v>
      </c>
      <c r="C42" s="8" t="s">
        <v>6</v>
      </c>
      <c r="D42" s="8">
        <v>5.7340229040307306E-5</v>
      </c>
      <c r="E42" s="9" t="s">
        <v>7</v>
      </c>
      <c r="F42" s="13">
        <f t="shared" si="1"/>
        <v>2.8027511319248033</v>
      </c>
    </row>
    <row r="43" spans="1:6">
      <c r="A43" s="6" t="s">
        <v>52</v>
      </c>
      <c r="B43" s="8">
        <v>4.6548644627140973E-4</v>
      </c>
      <c r="C43" s="8" t="s">
        <v>6</v>
      </c>
      <c r="D43" s="8">
        <v>5.0974641179055638E-6</v>
      </c>
      <c r="E43" s="9" t="s">
        <v>7</v>
      </c>
      <c r="F43" s="13">
        <f t="shared" si="1"/>
        <v>91.317258053141117</v>
      </c>
    </row>
    <row r="44" spans="1:6">
      <c r="A44" s="6" t="s">
        <v>53</v>
      </c>
      <c r="B44" s="8">
        <v>7.0468346314734318E-4</v>
      </c>
      <c r="C44" s="8" t="s">
        <v>6</v>
      </c>
      <c r="D44" s="8">
        <v>4.9363908870810679E-5</v>
      </c>
      <c r="E44" s="9" t="s">
        <v>7</v>
      </c>
      <c r="F44" s="13">
        <f t="shared" si="1"/>
        <v>14.275276801753209</v>
      </c>
    </row>
    <row r="45" spans="1:6">
      <c r="A45" s="6" t="s">
        <v>54</v>
      </c>
      <c r="B45" s="8">
        <v>1.9285108207177509E-4</v>
      </c>
      <c r="C45" s="8" t="s">
        <v>6</v>
      </c>
      <c r="D45" s="8">
        <v>2.5235029552342955E-5</v>
      </c>
      <c r="E45" s="9" t="s">
        <v>7</v>
      </c>
      <c r="F45" s="13">
        <f t="shared" si="1"/>
        <v>7.6421975917151146</v>
      </c>
    </row>
    <row r="46" spans="1:6">
      <c r="A46" s="6" t="s">
        <v>55</v>
      </c>
      <c r="B46" s="8">
        <v>1.0764024559715522E-4</v>
      </c>
      <c r="C46" s="8">
        <v>6.216538712099574E-5</v>
      </c>
      <c r="D46" s="8">
        <v>4.9883891438435679E-5</v>
      </c>
      <c r="E46" s="9" t="s">
        <v>7</v>
      </c>
      <c r="F46" s="13">
        <f t="shared" si="1"/>
        <v>2.1578157295526892</v>
      </c>
    </row>
    <row r="47" spans="1:6">
      <c r="A47" s="6" t="s">
        <v>56</v>
      </c>
      <c r="B47" s="8">
        <v>1.2413081304876039E-4</v>
      </c>
      <c r="C47" s="8" t="s">
        <v>6</v>
      </c>
      <c r="D47" s="8">
        <v>7.2403709979427603E-6</v>
      </c>
      <c r="E47" s="9" t="s">
        <v>7</v>
      </c>
      <c r="F47" s="13">
        <f t="shared" si="1"/>
        <v>17.144261403736113</v>
      </c>
    </row>
    <row r="48" spans="1:6">
      <c r="A48" s="6" t="s">
        <v>57</v>
      </c>
      <c r="B48" s="8">
        <v>5.1019946632903142E-5</v>
      </c>
      <c r="C48" s="8" t="s">
        <v>6</v>
      </c>
      <c r="D48" s="8">
        <v>5.1237064027785472E-5</v>
      </c>
      <c r="E48" s="9" t="s">
        <v>7</v>
      </c>
      <c r="F48" s="13">
        <f t="shared" si="1"/>
        <v>0.99576249344098666</v>
      </c>
    </row>
    <row r="49" spans="1:6">
      <c r="A49" s="6" t="s">
        <v>58</v>
      </c>
      <c r="B49" s="8">
        <v>5.2488939710339348E-3</v>
      </c>
      <c r="C49" s="8" t="s">
        <v>6</v>
      </c>
      <c r="D49" s="8">
        <v>2.299674367277453E-5</v>
      </c>
      <c r="E49" s="9" t="s">
        <v>7</v>
      </c>
      <c r="F49" s="13">
        <f t="shared" si="1"/>
        <v>228.24509616324571</v>
      </c>
    </row>
    <row r="50" spans="1:6">
      <c r="A50" s="6" t="s">
        <v>59</v>
      </c>
      <c r="B50" s="8">
        <v>2.4903040272692455E-3</v>
      </c>
      <c r="C50" s="8">
        <v>1.2300000000000001E-4</v>
      </c>
      <c r="D50" s="9">
        <v>3.5799999999999996E-5</v>
      </c>
      <c r="E50" s="7" t="s">
        <v>60</v>
      </c>
      <c r="F50" s="13">
        <f t="shared" si="1"/>
        <v>69.561565007520826</v>
      </c>
    </row>
    <row r="51" spans="1:6">
      <c r="A51" s="6" t="s">
        <v>61</v>
      </c>
      <c r="B51" s="8">
        <v>3.8722739179100515E-4</v>
      </c>
      <c r="C51" s="8">
        <v>1.694337800447328E-4</v>
      </c>
      <c r="D51" s="8">
        <v>1.677289500167729E-4</v>
      </c>
      <c r="E51" s="7" t="s">
        <v>7</v>
      </c>
      <c r="F51" s="13">
        <f t="shared" si="1"/>
        <v>2.3086497098579728</v>
      </c>
    </row>
    <row r="52" spans="1:6">
      <c r="A52" s="6" t="s">
        <v>62</v>
      </c>
      <c r="B52" s="8">
        <v>6.9417345123958332E-5</v>
      </c>
      <c r="C52" s="8"/>
      <c r="D52" s="8">
        <v>7.486150621350502E-5</v>
      </c>
      <c r="E52" s="7" t="s">
        <v>10</v>
      </c>
      <c r="F52" s="13">
        <f t="shared" si="1"/>
        <v>0.92727689616583531</v>
      </c>
    </row>
    <row r="53" spans="1:6" ht="15.75" customHeight="1">
      <c r="A53" s="6" t="s">
        <v>63</v>
      </c>
      <c r="B53" s="8">
        <v>2.9210029797314382E-4</v>
      </c>
      <c r="C53" s="8" t="s">
        <v>6</v>
      </c>
      <c r="D53" s="8">
        <v>3.179072253942798E-5</v>
      </c>
      <c r="E53" s="9" t="s">
        <v>7</v>
      </c>
      <c r="F53" s="13">
        <f t="shared" si="1"/>
        <v>9.1882245712053479</v>
      </c>
    </row>
    <row r="54" spans="1:6">
      <c r="A54" s="6" t="s">
        <v>64</v>
      </c>
      <c r="B54" s="8">
        <v>3.500234974662741E-4</v>
      </c>
      <c r="C54" s="8" t="s">
        <v>6</v>
      </c>
      <c r="D54" s="8">
        <v>5.461984894409782E-5</v>
      </c>
      <c r="E54" s="9" t="s">
        <v>7</v>
      </c>
      <c r="F54" s="13">
        <f t="shared" si="1"/>
        <v>6.4083571125309264</v>
      </c>
    </row>
    <row r="55" spans="1:6">
      <c r="A55" s="6" t="s">
        <v>65</v>
      </c>
      <c r="B55" s="8">
        <v>1.2850617589979635E-4</v>
      </c>
      <c r="C55" s="8" t="s">
        <v>6</v>
      </c>
      <c r="D55" s="10">
        <v>2.7460456942003513E-5</v>
      </c>
      <c r="E55" s="7" t="s">
        <v>10</v>
      </c>
      <c r="F55" s="13">
        <f t="shared" si="1"/>
        <v>4.679680901566984</v>
      </c>
    </row>
    <row r="56" spans="1:6">
      <c r="A56" s="6" t="s">
        <v>66</v>
      </c>
      <c r="B56" s="8">
        <v>2.8285940900389E-4</v>
      </c>
      <c r="C56" s="8" t="s">
        <v>6</v>
      </c>
      <c r="D56" s="8">
        <v>4.2946600768979125E-5</v>
      </c>
      <c r="E56" s="9" t="s">
        <v>7</v>
      </c>
      <c r="F56" s="13">
        <f t="shared" si="1"/>
        <v>6.586304944725752</v>
      </c>
    </row>
    <row r="57" spans="1:6">
      <c r="A57" s="6" t="s">
        <v>67</v>
      </c>
      <c r="B57" s="8">
        <v>1.2143903849565906E-3</v>
      </c>
      <c r="C57" s="8" t="s">
        <v>6</v>
      </c>
      <c r="D57" s="8">
        <v>7.6663600122661756E-4</v>
      </c>
      <c r="E57" s="7" t="s">
        <v>10</v>
      </c>
      <c r="F57" s="13">
        <f t="shared" si="1"/>
        <v>1.5840508181373769</v>
      </c>
    </row>
    <row r="58" spans="1:6">
      <c r="A58" s="6" t="s">
        <v>68</v>
      </c>
      <c r="B58" s="8">
        <v>1.8549786694826883E-4</v>
      </c>
      <c r="C58" s="8" t="s">
        <v>6</v>
      </c>
      <c r="D58" s="8">
        <v>4.9840234062104134E-5</v>
      </c>
      <c r="E58" s="9" t="s">
        <v>7</v>
      </c>
      <c r="F58" s="13">
        <f t="shared" si="1"/>
        <v>3.7218498355590901</v>
      </c>
    </row>
    <row r="59" spans="1:6">
      <c r="A59" s="6" t="s">
        <v>69</v>
      </c>
      <c r="B59" s="8">
        <v>2.3516465050261149E-3</v>
      </c>
      <c r="C59" s="8">
        <v>8.4000000000000009E-5</v>
      </c>
      <c r="D59" s="8">
        <v>7.7000000000000008E-6</v>
      </c>
      <c r="E59" s="7" t="s">
        <v>10</v>
      </c>
      <c r="F59" s="13">
        <f t="shared" si="1"/>
        <v>305.40863701637852</v>
      </c>
    </row>
    <row r="60" spans="1:6">
      <c r="A60" s="6" t="s">
        <v>70</v>
      </c>
      <c r="B60" s="8">
        <v>5.7367838160014807E-4</v>
      </c>
      <c r="C60" s="8" t="s">
        <v>6</v>
      </c>
      <c r="D60" s="8">
        <v>2.8470234774766505E-5</v>
      </c>
      <c r="E60" s="9" t="s">
        <v>7</v>
      </c>
      <c r="F60" s="13">
        <f t="shared" si="1"/>
        <v>20.15011067308113</v>
      </c>
    </row>
    <row r="61" spans="1:6">
      <c r="A61" s="6" t="s">
        <v>71</v>
      </c>
      <c r="B61" s="8">
        <v>9.2507341442938707E-4</v>
      </c>
      <c r="C61" s="8">
        <v>2.5248699691965865E-4</v>
      </c>
      <c r="D61" s="8">
        <v>8.2120684558026469E-6</v>
      </c>
      <c r="E61" s="7" t="s">
        <v>10</v>
      </c>
      <c r="F61" s="13">
        <f t="shared" si="1"/>
        <v>112.64803982189534</v>
      </c>
    </row>
    <row r="62" spans="1:6">
      <c r="A62" s="6" t="s">
        <v>72</v>
      </c>
      <c r="B62" s="8">
        <v>4.6548644627140973E-4</v>
      </c>
      <c r="C62" s="8" t="s">
        <v>6</v>
      </c>
      <c r="D62" s="8">
        <v>9.1198690426287922E-5</v>
      </c>
      <c r="E62" s="9" t="s">
        <v>7</v>
      </c>
      <c r="F62" s="13">
        <f t="shared" si="1"/>
        <v>5.1040913427111425</v>
      </c>
    </row>
    <row r="63" spans="1:6">
      <c r="A63" s="6" t="s">
        <v>73</v>
      </c>
      <c r="B63" s="8">
        <v>2.9210029797314382E-4</v>
      </c>
      <c r="C63" s="8">
        <v>6.4154792683787448E-5</v>
      </c>
      <c r="D63" s="8">
        <v>3.5151856017997754E-5</v>
      </c>
      <c r="E63" s="7" t="s">
        <v>10</v>
      </c>
      <c r="F63" s="13">
        <f t="shared" si="1"/>
        <v>8.309669276739994</v>
      </c>
    </row>
    <row r="64" spans="1:6">
      <c r="A64" s="6" t="s">
        <v>74</v>
      </c>
      <c r="B64" s="8">
        <v>3.0670622779603335E-4</v>
      </c>
      <c r="C64" s="8" t="s">
        <v>6</v>
      </c>
      <c r="D64" s="8">
        <v>2.9503727071660624E-5</v>
      </c>
      <c r="E64" s="9" t="s">
        <v>7</v>
      </c>
      <c r="F64" s="13">
        <f t="shared" si="1"/>
        <v>10.395507898072836</v>
      </c>
    </row>
    <row r="65" spans="1:6">
      <c r="A65" s="6" t="s">
        <v>75</v>
      </c>
      <c r="B65" s="8">
        <v>1.8352296761889371E-4</v>
      </c>
      <c r="C65" s="8" t="s">
        <v>6</v>
      </c>
      <c r="D65" s="8">
        <v>1.3220170590354658E-5</v>
      </c>
      <c r="E65" s="9" t="s">
        <v>7</v>
      </c>
      <c r="F65" s="13">
        <f t="shared" si="1"/>
        <v>13.882042320451655</v>
      </c>
    </row>
    <row r="66" spans="1:6">
      <c r="A66" s="6" t="s">
        <v>76</v>
      </c>
      <c r="B66" s="8">
        <v>1.650780917770117E-4</v>
      </c>
      <c r="C66" s="8" t="s">
        <v>6</v>
      </c>
      <c r="D66" s="8">
        <v>3.2514455756944588E-5</v>
      </c>
      <c r="E66" s="9" t="s">
        <v>7</v>
      </c>
      <c r="F66" s="13">
        <f t="shared" ref="F66:F97" si="2">B66/D66</f>
        <v>5.0770676591058592</v>
      </c>
    </row>
    <row r="67" spans="1:6">
      <c r="A67" s="6" t="s">
        <v>77</v>
      </c>
      <c r="B67" s="8">
        <v>4.5357760134288606E-4</v>
      </c>
      <c r="C67" s="8">
        <v>1.2657586957622399E-4</v>
      </c>
      <c r="D67" s="8">
        <v>5.5648302726766831E-5</v>
      </c>
      <c r="E67" s="9" t="s">
        <v>10</v>
      </c>
      <c r="F67" s="13">
        <f t="shared" si="2"/>
        <v>8.1507894961316634</v>
      </c>
    </row>
    <row r="68" spans="1:6">
      <c r="A68" s="6" t="s">
        <v>78</v>
      </c>
      <c r="B68" s="8">
        <v>2.7297874613336348E-4</v>
      </c>
      <c r="C68" s="8" t="s">
        <v>6</v>
      </c>
      <c r="D68" s="8">
        <v>5.1717979339307451E-5</v>
      </c>
      <c r="E68" s="9" t="s">
        <v>7</v>
      </c>
      <c r="F68" s="13">
        <f t="shared" si="2"/>
        <v>5.2782175487256557</v>
      </c>
    </row>
    <row r="69" spans="1:6">
      <c r="A69" s="6" t="s">
        <v>79</v>
      </c>
      <c r="B69" s="8">
        <v>6.8940241432873728E-3</v>
      </c>
      <c r="C69" s="8">
        <v>4.4400138152744183E-5</v>
      </c>
      <c r="D69" s="8">
        <v>3.8152658475512347E-5</v>
      </c>
      <c r="E69" s="9" t="s">
        <v>7</v>
      </c>
      <c r="F69" s="13">
        <f t="shared" si="2"/>
        <v>180.69577373519562</v>
      </c>
    </row>
    <row r="70" spans="1:6">
      <c r="A70" s="6" t="s">
        <v>80</v>
      </c>
      <c r="B70" s="8">
        <v>2.24533040494531E-4</v>
      </c>
      <c r="C70" s="8" t="s">
        <v>6</v>
      </c>
      <c r="D70" s="8">
        <v>5.9067790629661561E-7</v>
      </c>
      <c r="E70" s="9" t="s">
        <v>7</v>
      </c>
      <c r="F70" s="13">
        <f t="shared" si="2"/>
        <v>380.12771106048308</v>
      </c>
    </row>
    <row r="71" spans="1:6">
      <c r="A71" s="6" t="s">
        <v>81</v>
      </c>
      <c r="B71" s="8">
        <v>3.4242785075161078E-4</v>
      </c>
      <c r="C71" s="8" t="s">
        <v>6</v>
      </c>
      <c r="D71" s="8">
        <v>1.9497365494543905E-6</v>
      </c>
      <c r="E71" s="9" t="s">
        <v>7</v>
      </c>
      <c r="F71" s="13">
        <f t="shared" si="2"/>
        <v>175.62775383547842</v>
      </c>
    </row>
    <row r="72" spans="1:6">
      <c r="A72" s="6" t="s">
        <v>82</v>
      </c>
      <c r="B72" s="8">
        <v>2.4248354913432456E-4</v>
      </c>
      <c r="C72" s="8" t="s">
        <v>6</v>
      </c>
      <c r="D72" s="8">
        <v>1.1324029986670751E-5</v>
      </c>
      <c r="E72" s="9" t="s">
        <v>7</v>
      </c>
      <c r="F72" s="13">
        <f t="shared" si="2"/>
        <v>21.413185007435182</v>
      </c>
    </row>
    <row r="73" spans="1:6">
      <c r="A73" s="6" t="s">
        <v>83</v>
      </c>
      <c r="B73" s="8">
        <v>2.9765693124833083E-5</v>
      </c>
      <c r="C73" s="8" t="s">
        <v>6</v>
      </c>
      <c r="D73" s="8">
        <v>4.5933882806677799E-5</v>
      </c>
      <c r="E73" s="9" t="s">
        <v>7</v>
      </c>
      <c r="F73" s="13">
        <f t="shared" si="2"/>
        <v>0.64801169215561705</v>
      </c>
    </row>
    <row r="74" spans="1:6" ht="14.25" customHeight="1">
      <c r="A74" s="6" t="s">
        <v>84</v>
      </c>
      <c r="B74" s="8">
        <v>2.9575823103084715E-4</v>
      </c>
      <c r="C74" s="8" t="s">
        <v>6</v>
      </c>
      <c r="D74" s="8">
        <v>3.3876011329032641E-5</v>
      </c>
      <c r="E74" s="9" t="s">
        <v>7</v>
      </c>
      <c r="F74" s="13">
        <f t="shared" si="2"/>
        <v>8.7306096387261061</v>
      </c>
    </row>
    <row r="75" spans="1:6">
      <c r="A75" s="6" t="s">
        <v>85</v>
      </c>
      <c r="B75" s="8">
        <v>8.9250404176364553E-3</v>
      </c>
      <c r="C75" s="8" t="s">
        <v>6</v>
      </c>
      <c r="D75" s="8">
        <v>5.4708234344600107E-5</v>
      </c>
      <c r="E75" s="9" t="s">
        <v>7</v>
      </c>
      <c r="F75" s="13">
        <f t="shared" si="2"/>
        <v>163.13888621260884</v>
      </c>
    </row>
    <row r="76" spans="1:6">
      <c r="A76" s="6" t="s">
        <v>86</v>
      </c>
      <c r="B76" s="8">
        <v>2.3728244021713608E-4</v>
      </c>
      <c r="C76" s="8">
        <v>1.8110692552883223E-4</v>
      </c>
      <c r="D76" s="8">
        <v>5.2637119696810194E-5</v>
      </c>
      <c r="E76" s="7" t="s">
        <v>10</v>
      </c>
      <c r="F76" s="13">
        <f t="shared" si="2"/>
        <v>4.5078917992451508</v>
      </c>
    </row>
    <row r="77" spans="1:6">
      <c r="A77" s="6" t="s">
        <v>87</v>
      </c>
      <c r="B77" s="8">
        <v>9.8706373141042567E-6</v>
      </c>
      <c r="C77" s="8" t="s">
        <v>6</v>
      </c>
      <c r="D77" s="8">
        <v>4.9725357287868618E-5</v>
      </c>
      <c r="E77" s="9" t="s">
        <v>7</v>
      </c>
      <c r="F77" s="13">
        <f t="shared" si="2"/>
        <v>0.19850309484880008</v>
      </c>
    </row>
    <row r="78" spans="1:6">
      <c r="A78" s="6" t="s">
        <v>88</v>
      </c>
      <c r="B78" s="8">
        <v>5.5089318521814019E-4</v>
      </c>
      <c r="C78" s="8" t="s">
        <v>6</v>
      </c>
      <c r="D78" s="8">
        <v>2.3052881250618213E-5</v>
      </c>
      <c r="E78" s="9" t="s">
        <v>7</v>
      </c>
      <c r="F78" s="13">
        <f t="shared" si="2"/>
        <v>23.896934150188571</v>
      </c>
    </row>
    <row r="79" spans="1:6">
      <c r="A79" s="6" t="s">
        <v>89</v>
      </c>
      <c r="B79" s="8">
        <v>8.8476365979724619E-5</v>
      </c>
      <c r="C79" s="8" t="s">
        <v>6</v>
      </c>
      <c r="D79" s="8">
        <v>6.8683936821952607E-5</v>
      </c>
      <c r="E79" s="9" t="s">
        <v>7</v>
      </c>
      <c r="F79" s="13">
        <f t="shared" si="2"/>
        <v>1.2881667835825916</v>
      </c>
    </row>
    <row r="80" spans="1:6">
      <c r="A80" s="6" t="s">
        <v>90</v>
      </c>
      <c r="B80" s="8">
        <v>1.2613967251688801E-4</v>
      </c>
      <c r="C80" s="8">
        <v>2.9999999999999997E-5</v>
      </c>
      <c r="D80" s="8">
        <v>4.7999999999999998E-6</v>
      </c>
      <c r="E80" s="7" t="s">
        <v>10</v>
      </c>
      <c r="F80" s="13">
        <f t="shared" si="2"/>
        <v>26.279098441018338</v>
      </c>
    </row>
    <row r="81" spans="1:6">
      <c r="A81" s="6" t="s">
        <v>91</v>
      </c>
      <c r="B81" s="8">
        <v>2.4745328746951815E-4</v>
      </c>
      <c r="C81" s="8" t="s">
        <v>6</v>
      </c>
      <c r="D81" s="8">
        <v>3.4336825728172847E-5</v>
      </c>
      <c r="E81" s="9" t="s">
        <v>7</v>
      </c>
      <c r="F81" s="13">
        <f t="shared" si="2"/>
        <v>7.2066442433694871</v>
      </c>
    </row>
    <row r="82" spans="1:6">
      <c r="A82" s="6" t="s">
        <v>92</v>
      </c>
      <c r="B82" s="8">
        <v>2.4722705755039802E-4</v>
      </c>
      <c r="C82" s="8" t="s">
        <v>6</v>
      </c>
      <c r="D82" s="8">
        <v>1.5735641227380016E-5</v>
      </c>
      <c r="E82" s="7" t="s">
        <v>10</v>
      </c>
      <c r="F82" s="13">
        <f t="shared" si="2"/>
        <v>15.711279507327795</v>
      </c>
    </row>
    <row r="83" spans="1:6">
      <c r="A83" s="6" t="s">
        <v>93</v>
      </c>
      <c r="B83" s="8">
        <v>1.3073458120312374E-4</v>
      </c>
      <c r="C83" s="8" t="s">
        <v>6</v>
      </c>
      <c r="D83" s="8">
        <v>2.5872925557961842E-5</v>
      </c>
      <c r="E83" s="9" t="s">
        <v>7</v>
      </c>
      <c r="F83" s="13">
        <f t="shared" si="2"/>
        <v>5.0529493044860923</v>
      </c>
    </row>
    <row r="84" spans="1:6">
      <c r="A84" s="6" t="s">
        <v>94</v>
      </c>
      <c r="B84" s="8">
        <v>2.1780934642181616E-4</v>
      </c>
      <c r="C84" s="8" t="s">
        <v>6</v>
      </c>
      <c r="D84" s="8">
        <v>2.926140423977755E-5</v>
      </c>
      <c r="E84" s="9" t="s">
        <v>7</v>
      </c>
      <c r="F84" s="13">
        <f t="shared" si="2"/>
        <v>7.4435712188319769</v>
      </c>
    </row>
    <row r="85" spans="1:6">
      <c r="A85" s="6" t="s">
        <v>95</v>
      </c>
      <c r="B85" s="8">
        <v>1.3982019904318873E-3</v>
      </c>
      <c r="C85" s="8" t="s">
        <v>6</v>
      </c>
      <c r="D85" s="8">
        <v>5.4461809718548646E-5</v>
      </c>
      <c r="E85" s="9" t="s">
        <v>7</v>
      </c>
      <c r="F85" s="13">
        <f t="shared" si="2"/>
        <v>25.673072519213157</v>
      </c>
    </row>
    <row r="86" spans="1:6">
      <c r="A86" s="6" t="s">
        <v>96</v>
      </c>
      <c r="B86" s="8">
        <v>4.0496710576542729E-4</v>
      </c>
      <c r="C86" s="8">
        <v>8.5311763715436483E-5</v>
      </c>
      <c r="D86" s="8">
        <v>5.4514516294400177E-5</v>
      </c>
      <c r="E86" s="9" t="s">
        <v>7</v>
      </c>
      <c r="F86" s="13">
        <f t="shared" si="2"/>
        <v>7.4286104563130131</v>
      </c>
    </row>
    <row r="87" spans="1:6">
      <c r="A87" s="6" t="s">
        <v>97</v>
      </c>
      <c r="B87" s="8">
        <v>1.7226354621800542E-4</v>
      </c>
      <c r="C87" s="8" t="s">
        <v>6</v>
      </c>
      <c r="D87" s="8">
        <v>4.6746447270007478E-5</v>
      </c>
      <c r="E87" s="7" t="s">
        <v>10</v>
      </c>
      <c r="F87" s="13">
        <f t="shared" si="2"/>
        <v>3.6850617806955723</v>
      </c>
    </row>
    <row r="88" spans="1:6">
      <c r="A88" s="6" t="s">
        <v>98</v>
      </c>
      <c r="B88" s="8">
        <v>3.6389857925289763E-4</v>
      </c>
      <c r="C88" s="8">
        <v>5.55330338251709E-5</v>
      </c>
      <c r="D88" s="8">
        <v>4.2647560559535998E-5</v>
      </c>
      <c r="E88" s="7" t="s">
        <v>10</v>
      </c>
      <c r="F88" s="13">
        <f t="shared" si="2"/>
        <v>8.5326938863219439</v>
      </c>
    </row>
    <row r="89" spans="1:6">
      <c r="A89" s="6" t="s">
        <v>99</v>
      </c>
      <c r="B89" s="8">
        <v>9.0952432782338998E-5</v>
      </c>
      <c r="C89" s="8" t="s">
        <v>6</v>
      </c>
      <c r="D89" s="8">
        <v>7.1748837130101477E-5</v>
      </c>
      <c r="E89" s="9" t="s">
        <v>7</v>
      </c>
      <c r="F89" s="13">
        <f t="shared" si="2"/>
        <v>1.2676502703091317</v>
      </c>
    </row>
    <row r="90" spans="1:6">
      <c r="A90" s="6" t="s">
        <v>100</v>
      </c>
      <c r="B90" s="8">
        <v>1.9111496791771106E-3</v>
      </c>
      <c r="C90" s="8" t="s">
        <v>6</v>
      </c>
      <c r="D90" s="8">
        <v>7.3300565175901528E-5</v>
      </c>
      <c r="E90" s="9" t="s">
        <v>7</v>
      </c>
      <c r="F90" s="13">
        <f t="shared" si="2"/>
        <v>26.072782311989933</v>
      </c>
    </row>
    <row r="91" spans="1:6">
      <c r="A91" s="6" t="s">
        <v>101</v>
      </c>
      <c r="B91" s="8">
        <v>1.8310963629208945E-4</v>
      </c>
      <c r="C91" s="8" t="s">
        <v>6</v>
      </c>
      <c r="D91" s="8">
        <v>3.3066948918415813E-5</v>
      </c>
      <c r="E91" s="9" t="s">
        <v>7</v>
      </c>
      <c r="F91" s="13">
        <f t="shared" si="2"/>
        <v>5.5375425396478324</v>
      </c>
    </row>
    <row r="92" spans="1:6">
      <c r="A92" s="6" t="s">
        <v>102</v>
      </c>
      <c r="B92" s="8">
        <v>2.6701029094766871E-4</v>
      </c>
      <c r="C92" s="8">
        <v>8.8959265552303603E-5</v>
      </c>
      <c r="D92" s="8">
        <v>3.3584094572810319E-5</v>
      </c>
      <c r="E92" s="7" t="s">
        <v>103</v>
      </c>
      <c r="F92" s="13">
        <f t="shared" si="2"/>
        <v>7.9504984232577831</v>
      </c>
    </row>
    <row r="93" spans="1:6">
      <c r="A93" s="6" t="s">
        <v>104</v>
      </c>
      <c r="B93" s="8">
        <v>9.3340421992278223E-5</v>
      </c>
      <c r="C93" s="8">
        <v>9.0188607870527756E-5</v>
      </c>
      <c r="D93" s="8">
        <v>4.1894721062570935E-5</v>
      </c>
      <c r="E93" s="9" t="s">
        <v>7</v>
      </c>
      <c r="F93" s="13">
        <f t="shared" si="2"/>
        <v>2.2279757359613805</v>
      </c>
    </row>
    <row r="94" spans="1:6">
      <c r="A94" s="6" t="s">
        <v>105</v>
      </c>
      <c r="B94" s="8">
        <v>2.3728244021713608E-4</v>
      </c>
      <c r="C94" s="8" t="s">
        <v>6</v>
      </c>
      <c r="D94" s="8">
        <v>5.1373657173558943E-5</v>
      </c>
      <c r="E94" s="9" t="s">
        <v>7</v>
      </c>
      <c r="F94" s="13">
        <f t="shared" si="2"/>
        <v>4.6187570298043896</v>
      </c>
    </row>
    <row r="95" spans="1:6">
      <c r="A95" s="6" t="s">
        <v>106</v>
      </c>
      <c r="B95" s="8">
        <v>6.0079634232509256E-5</v>
      </c>
      <c r="C95" s="8">
        <v>5.9588082391171006E-5</v>
      </c>
      <c r="D95" s="8">
        <v>4.5993617869818241E-5</v>
      </c>
      <c r="E95" s="9" t="s">
        <v>7</v>
      </c>
      <c r="F95" s="13">
        <f t="shared" si="2"/>
        <v>1.3062602381608794</v>
      </c>
    </row>
    <row r="96" spans="1:6">
      <c r="A96" s="6" t="s">
        <v>107</v>
      </c>
      <c r="B96" s="8">
        <v>7.0468346314734318E-4</v>
      </c>
      <c r="C96" s="8" t="s">
        <v>6</v>
      </c>
      <c r="D96" s="8">
        <v>2.5044961175618446E-5</v>
      </c>
      <c r="E96" s="9" t="s">
        <v>7</v>
      </c>
      <c r="F96" s="13">
        <f t="shared" si="2"/>
        <v>28.136736096575007</v>
      </c>
    </row>
    <row r="97" spans="1:6">
      <c r="A97" s="6" t="s">
        <v>108</v>
      </c>
      <c r="B97" s="8">
        <v>3.832580097606512E-4</v>
      </c>
      <c r="C97" s="8" t="s">
        <v>6</v>
      </c>
      <c r="D97" s="8">
        <v>2.3164666594413738E-5</v>
      </c>
      <c r="E97" s="9" t="s">
        <v>7</v>
      </c>
      <c r="F97" s="13">
        <f t="shared" si="2"/>
        <v>16.544939604400589</v>
      </c>
    </row>
    <row r="98" spans="1:6">
      <c r="A98" s="6" t="s">
        <v>109</v>
      </c>
      <c r="B98" s="8">
        <v>7.2969787245000036E-5</v>
      </c>
      <c r="C98" s="8" t="s">
        <v>6</v>
      </c>
      <c r="D98" s="8">
        <v>2.3126423976602611E-5</v>
      </c>
      <c r="E98" s="9" t="s">
        <v>7</v>
      </c>
      <c r="F98" s="13">
        <f t="shared" ref="F98:F129" si="3">B98/D98</f>
        <v>3.155255966889857</v>
      </c>
    </row>
    <row r="99" spans="1:6">
      <c r="A99" s="6" t="s">
        <v>110</v>
      </c>
      <c r="B99" s="8">
        <v>4.866942923191496E-4</v>
      </c>
      <c r="C99" s="8" t="s">
        <v>6</v>
      </c>
      <c r="D99" s="8">
        <v>2.0541718054620336E-5</v>
      </c>
      <c r="E99" s="9" t="s">
        <v>7</v>
      </c>
      <c r="F99" s="13">
        <f t="shared" si="3"/>
        <v>23.692969157936627</v>
      </c>
    </row>
    <row r="100" spans="1:6">
      <c r="A100" s="6" t="s">
        <v>111</v>
      </c>
      <c r="B100" s="8">
        <v>1.5257131956800883E-4</v>
      </c>
      <c r="C100" s="8" t="s">
        <v>6</v>
      </c>
      <c r="D100" s="8">
        <v>7.6036282252764037E-5</v>
      </c>
      <c r="E100" s="9" t="s">
        <v>7</v>
      </c>
      <c r="F100" s="13">
        <f t="shared" si="3"/>
        <v>2.0065594351499558</v>
      </c>
    </row>
    <row r="101" spans="1:6">
      <c r="A101" s="6" t="s">
        <v>112</v>
      </c>
      <c r="B101" s="8">
        <v>2.1391628117678666E-4</v>
      </c>
      <c r="C101" s="8" t="s">
        <v>6</v>
      </c>
      <c r="D101" s="8">
        <v>1.4127795600639115E-5</v>
      </c>
      <c r="E101" s="9" t="s">
        <v>7</v>
      </c>
      <c r="F101" s="13">
        <f t="shared" si="3"/>
        <v>15.141518692916925</v>
      </c>
    </row>
    <row r="102" spans="1:6">
      <c r="A102" s="6" t="s">
        <v>113</v>
      </c>
      <c r="B102" s="8">
        <v>9.4936155345416186E-4</v>
      </c>
      <c r="C102" s="8">
        <v>1.1870845204178538E-4</v>
      </c>
      <c r="D102" s="8">
        <v>5.216211986855146E-6</v>
      </c>
      <c r="E102" s="7" t="s">
        <v>10</v>
      </c>
      <c r="F102" s="13">
        <f t="shared" si="3"/>
        <v>182.00210341269735</v>
      </c>
    </row>
    <row r="103" spans="1:6">
      <c r="A103" s="6" t="s">
        <v>114</v>
      </c>
      <c r="B103" s="8">
        <v>1.0220303671591847E-4</v>
      </c>
      <c r="C103" s="8">
        <v>2.929569112022868E-5</v>
      </c>
      <c r="D103" s="8">
        <v>1.9472940088460916E-5</v>
      </c>
      <c r="E103" s="9" t="s">
        <v>7</v>
      </c>
      <c r="F103" s="13">
        <f t="shared" si="3"/>
        <v>5.2484646001905455</v>
      </c>
    </row>
    <row r="104" spans="1:6">
      <c r="A104" s="6" t="s">
        <v>115</v>
      </c>
      <c r="B104" s="8">
        <v>4.9025035858839012E-4</v>
      </c>
      <c r="C104" s="8" t="s">
        <v>6</v>
      </c>
      <c r="D104" s="8">
        <v>3.9297724486180656E-5</v>
      </c>
      <c r="E104" s="9" t="s">
        <v>7</v>
      </c>
      <c r="F104" s="13">
        <f t="shared" si="3"/>
        <v>12.475286164744485</v>
      </c>
    </row>
    <row r="105" spans="1:6">
      <c r="A105" s="6" t="s">
        <v>116</v>
      </c>
      <c r="B105" s="8">
        <v>1.0127641858321691E-3</v>
      </c>
      <c r="C105" s="8">
        <v>1.2536198272511878E-4</v>
      </c>
      <c r="D105" s="8">
        <v>6.2429766512673248E-5</v>
      </c>
      <c r="E105" s="7" t="s">
        <v>22</v>
      </c>
      <c r="F105" s="13">
        <f t="shared" si="3"/>
        <v>16.222456728659683</v>
      </c>
    </row>
    <row r="106" spans="1:6">
      <c r="A106" s="6" t="s">
        <v>117</v>
      </c>
      <c r="B106" s="8">
        <v>7.4233470563395756E-3</v>
      </c>
      <c r="C106" s="8">
        <v>4.086636697997548E-3</v>
      </c>
      <c r="D106" s="8">
        <v>3.0562347188264059E-4</v>
      </c>
      <c r="E106" s="7" t="s">
        <v>22</v>
      </c>
      <c r="F106" s="13">
        <f t="shared" si="3"/>
        <v>24.289191568343092</v>
      </c>
    </row>
    <row r="107" spans="1:6">
      <c r="A107" s="6" t="s">
        <v>118</v>
      </c>
      <c r="B107" s="8">
        <v>4.9429247624358517E-4</v>
      </c>
      <c r="C107" s="8">
        <v>8.8188087553133326E-5</v>
      </c>
      <c r="D107" s="8">
        <v>1.8520576360336335E-5</v>
      </c>
      <c r="E107" s="7" t="s">
        <v>10</v>
      </c>
      <c r="F107" s="13">
        <f t="shared" si="3"/>
        <v>26.688827962296134</v>
      </c>
    </row>
    <row r="108" spans="1:6">
      <c r="A108" s="6" t="s">
        <v>119</v>
      </c>
      <c r="B108" s="8">
        <v>4.7095255395531851E-3</v>
      </c>
      <c r="C108" s="8">
        <v>3.9888312724371761E-3</v>
      </c>
      <c r="D108" s="8">
        <v>8.2795164762377877E-4</v>
      </c>
      <c r="E108" s="7" t="s">
        <v>22</v>
      </c>
      <c r="F108" s="13">
        <f t="shared" si="3"/>
        <v>5.6881649466723374</v>
      </c>
    </row>
    <row r="109" spans="1:6">
      <c r="A109" s="6" t="s">
        <v>120</v>
      </c>
      <c r="B109" s="8">
        <v>3.6277755162837313E-4</v>
      </c>
      <c r="C109" s="8" t="s">
        <v>6</v>
      </c>
      <c r="D109" s="8">
        <v>5.1703449611971707E-5</v>
      </c>
      <c r="E109" s="9" t="s">
        <v>7</v>
      </c>
      <c r="F109" s="13">
        <f t="shared" si="3"/>
        <v>7.0165057525363563</v>
      </c>
    </row>
    <row r="110" spans="1:6">
      <c r="A110" s="6" t="s">
        <v>121</v>
      </c>
      <c r="B110" s="8">
        <v>2.2764731047009588E-4</v>
      </c>
      <c r="C110" s="8">
        <v>3.7838522150201412E-5</v>
      </c>
      <c r="D110" s="8">
        <v>1.8600881931129903E-5</v>
      </c>
      <c r="E110" s="9" t="s">
        <v>7</v>
      </c>
      <c r="F110" s="13">
        <f t="shared" si="3"/>
        <v>12.238522415924368</v>
      </c>
    </row>
    <row r="111" spans="1:6">
      <c r="A111" s="6" t="s">
        <v>122</v>
      </c>
      <c r="B111" s="8">
        <v>1.3583596264876469E-4</v>
      </c>
      <c r="C111" s="8">
        <v>2.672374859366273E-5</v>
      </c>
      <c r="D111" s="8">
        <v>2.5862514870946049E-5</v>
      </c>
      <c r="E111" s="7" t="s">
        <v>10</v>
      </c>
      <c r="F111" s="13">
        <f t="shared" si="3"/>
        <v>5.2522333317771359</v>
      </c>
    </row>
    <row r="112" spans="1:6">
      <c r="A112" s="6" t="s">
        <v>123</v>
      </c>
      <c r="B112" s="8">
        <v>2.4085130205724098E-3</v>
      </c>
      <c r="C112" s="8" t="s">
        <v>6</v>
      </c>
      <c r="D112" s="8">
        <v>1.4901977377092589E-5</v>
      </c>
      <c r="E112" s="9" t="s">
        <v>7</v>
      </c>
      <c r="F112" s="13">
        <f t="shared" si="3"/>
        <v>161.62372010272884</v>
      </c>
    </row>
    <row r="113" spans="1:6">
      <c r="A113" s="6" t="s">
        <v>124</v>
      </c>
      <c r="B113" s="8">
        <v>3.854337673857506E-3</v>
      </c>
      <c r="C113" s="8" t="s">
        <v>6</v>
      </c>
      <c r="D113" s="8">
        <v>2.8642006799740917E-5</v>
      </c>
      <c r="E113" s="9" t="s">
        <v>7</v>
      </c>
      <c r="F113" s="13">
        <f t="shared" si="3"/>
        <v>134.56940014036903</v>
      </c>
    </row>
    <row r="114" spans="1:6">
      <c r="A114" s="6" t="s">
        <v>125</v>
      </c>
      <c r="B114" s="8">
        <v>3.1967094139803004E-4</v>
      </c>
      <c r="C114" s="8" t="s">
        <v>6</v>
      </c>
      <c r="D114" s="8">
        <v>1.303697521274961E-5</v>
      </c>
      <c r="E114" s="9" t="s">
        <v>7</v>
      </c>
      <c r="F114" s="13">
        <f t="shared" si="3"/>
        <v>24.520330535368771</v>
      </c>
    </row>
    <row r="115" spans="1:6">
      <c r="A115" s="6" t="s">
        <v>126</v>
      </c>
      <c r="B115" s="8">
        <v>2.984216999592107E-5</v>
      </c>
      <c r="C115" s="8" t="s">
        <v>6</v>
      </c>
      <c r="D115" s="8">
        <v>7.0356448173844962E-5</v>
      </c>
      <c r="E115" s="9" t="s">
        <v>7</v>
      </c>
      <c r="F115" s="13">
        <f t="shared" si="3"/>
        <v>0.42415685797815628</v>
      </c>
    </row>
    <row r="116" spans="1:6">
      <c r="A116" s="6" t="s">
        <v>127</v>
      </c>
      <c r="B116" s="8">
        <v>1.9765815990899183E-4</v>
      </c>
      <c r="C116" s="7" t="s">
        <v>6</v>
      </c>
      <c r="D116" s="7">
        <v>6.8599518373670972E-5</v>
      </c>
      <c r="E116" s="9" t="s">
        <v>7</v>
      </c>
      <c r="F116" s="13">
        <f t="shared" si="3"/>
        <v>2.8813345136378476</v>
      </c>
    </row>
    <row r="117" spans="1:6">
      <c r="A117" s="6" t="s">
        <v>128</v>
      </c>
      <c r="B117" s="8">
        <v>2.720896362197966E-5</v>
      </c>
      <c r="C117" s="8" t="s">
        <v>6</v>
      </c>
      <c r="D117" s="8">
        <v>2.2398461593970906E-5</v>
      </c>
      <c r="E117" s="9" t="s">
        <v>7</v>
      </c>
      <c r="F117" s="13">
        <f t="shared" si="3"/>
        <v>1.214769304928675</v>
      </c>
    </row>
    <row r="118" spans="1:6">
      <c r="A118" s="6" t="s">
        <v>129</v>
      </c>
      <c r="B118" s="8">
        <v>3.6082448464111886E-5</v>
      </c>
      <c r="C118" s="8" t="s">
        <v>6</v>
      </c>
      <c r="D118" s="8">
        <v>8.3959114678201858E-5</v>
      </c>
      <c r="E118" s="9" t="s">
        <v>7</v>
      </c>
      <c r="F118" s="13">
        <f t="shared" si="3"/>
        <v>0.42976213603976821</v>
      </c>
    </row>
    <row r="119" spans="1:6">
      <c r="A119" s="6" t="s">
        <v>130</v>
      </c>
      <c r="B119" s="8">
        <v>5.1678749946899437E-5</v>
      </c>
      <c r="C119" s="8" t="s">
        <v>6</v>
      </c>
      <c r="D119" s="8">
        <v>3.2300015719175858E-5</v>
      </c>
      <c r="E119" s="9" t="s">
        <v>7</v>
      </c>
      <c r="F119" s="13">
        <f t="shared" si="3"/>
        <v>1.5999605200259646</v>
      </c>
    </row>
    <row r="120" spans="1:6">
      <c r="A120" s="6" t="s">
        <v>131</v>
      </c>
      <c r="B120" s="8">
        <v>2.1193796733173345E-4</v>
      </c>
      <c r="C120" s="8">
        <v>1.8649966243561098E-5</v>
      </c>
      <c r="D120" s="8">
        <v>2.8963343991843924E-6</v>
      </c>
      <c r="E120" s="7" t="s">
        <v>10</v>
      </c>
      <c r="F120" s="13">
        <f t="shared" si="3"/>
        <v>73.174550352823616</v>
      </c>
    </row>
    <row r="121" spans="1:6">
      <c r="A121" s="6" t="s">
        <v>132</v>
      </c>
      <c r="B121" s="8">
        <v>9.168169629175672E-3</v>
      </c>
      <c r="C121" s="8" t="s">
        <v>6</v>
      </c>
      <c r="D121" s="8">
        <v>8.1424509976485288E-5</v>
      </c>
      <c r="E121" s="9" t="s">
        <v>7</v>
      </c>
      <c r="F121" s="13">
        <f t="shared" si="3"/>
        <v>112.59717291296394</v>
      </c>
    </row>
    <row r="122" spans="1:6">
      <c r="A122" s="6" t="s">
        <v>133</v>
      </c>
      <c r="B122" s="8">
        <v>1.4314774796977543E-4</v>
      </c>
      <c r="C122" s="8" t="s">
        <v>6</v>
      </c>
      <c r="D122" s="8">
        <v>8.0002859034219651E-5</v>
      </c>
      <c r="E122" s="9" t="s">
        <v>7</v>
      </c>
      <c r="F122" s="13">
        <f t="shared" si="3"/>
        <v>1.7892829043590404</v>
      </c>
    </row>
    <row r="123" spans="1:6">
      <c r="A123" s="6" t="s">
        <v>134</v>
      </c>
      <c r="B123" s="8">
        <v>5.1427408481287384E-5</v>
      </c>
      <c r="C123" s="8" t="s">
        <v>6</v>
      </c>
      <c r="D123" s="8">
        <v>8.497323079268607E-5</v>
      </c>
      <c r="E123" s="9" t="s">
        <v>7</v>
      </c>
      <c r="F123" s="13">
        <f t="shared" si="3"/>
        <v>0.60521893779415892</v>
      </c>
    </row>
    <row r="124" spans="1:6">
      <c r="A124" s="6" t="s">
        <v>135</v>
      </c>
      <c r="B124" s="8">
        <v>4.0891198529300168E-4</v>
      </c>
      <c r="C124" s="8" t="s">
        <v>6</v>
      </c>
      <c r="D124" s="8">
        <v>5.6550973083233002E-5</v>
      </c>
      <c r="E124" s="9" t="s">
        <v>7</v>
      </c>
      <c r="F124" s="13">
        <f t="shared" si="3"/>
        <v>7.2308567474366141</v>
      </c>
    </row>
    <row r="125" spans="1:6">
      <c r="A125" s="6" t="s">
        <v>136</v>
      </c>
      <c r="B125" s="8">
        <v>3.2384029019690361E-4</v>
      </c>
      <c r="C125" s="8" t="s">
        <v>6</v>
      </c>
      <c r="D125" s="8">
        <v>6.9924462910741291E-5</v>
      </c>
      <c r="E125" s="9" t="s">
        <v>7</v>
      </c>
      <c r="F125" s="13">
        <f t="shared" si="3"/>
        <v>4.6312874881897388</v>
      </c>
    </row>
    <row r="126" spans="1:6">
      <c r="A126" s="6" t="s">
        <v>137</v>
      </c>
      <c r="B126" s="8">
        <v>4.4050968750917666E-4</v>
      </c>
      <c r="C126" s="8" t="s">
        <v>6</v>
      </c>
      <c r="D126" s="8">
        <v>4.4297837359999352E-5</v>
      </c>
      <c r="E126" s="9" t="s">
        <v>7</v>
      </c>
      <c r="F126" s="13">
        <f t="shared" si="3"/>
        <v>9.9442707310798415</v>
      </c>
    </row>
    <row r="127" spans="1:6">
      <c r="A127" s="6" t="s">
        <v>138</v>
      </c>
      <c r="B127" s="8">
        <v>6.4937206200534842E-5</v>
      </c>
      <c r="C127" s="11" t="s">
        <v>6</v>
      </c>
      <c r="D127" s="8">
        <v>4.1421217727744995E-5</v>
      </c>
      <c r="E127" s="9" t="s">
        <v>7</v>
      </c>
      <c r="F127" s="13">
        <f t="shared" si="3"/>
        <v>1.5677280814715941</v>
      </c>
    </row>
    <row r="128" spans="1:6">
      <c r="A128" s="6" t="s">
        <v>139</v>
      </c>
      <c r="B128" s="8">
        <v>2.261980621588331E-3</v>
      </c>
      <c r="C128" s="8" t="s">
        <v>6</v>
      </c>
      <c r="D128" s="8">
        <v>4.9813363742164941E-5</v>
      </c>
      <c r="E128" s="9" t="s">
        <v>7</v>
      </c>
      <c r="F128" s="13">
        <f t="shared" si="3"/>
        <v>45.409112167096204</v>
      </c>
    </row>
    <row r="129" spans="1:6">
      <c r="A129" s="6" t="s">
        <v>140</v>
      </c>
      <c r="B129" s="8">
        <v>2.614300360622826E-4</v>
      </c>
      <c r="C129" s="8" t="s">
        <v>6</v>
      </c>
      <c r="D129" s="8">
        <v>8.5727189543849421E-5</v>
      </c>
      <c r="E129" s="9" t="s">
        <v>7</v>
      </c>
      <c r="F129" s="13">
        <f t="shared" si="3"/>
        <v>3.0495579926665068</v>
      </c>
    </row>
    <row r="130" spans="1:6">
      <c r="A130" s="6" t="s">
        <v>141</v>
      </c>
      <c r="B130" s="8">
        <v>1.5878383245539453E-4</v>
      </c>
      <c r="C130" s="8" t="s">
        <v>6</v>
      </c>
      <c r="D130" s="8">
        <v>8.598070073143406E-5</v>
      </c>
      <c r="E130" s="9" t="s">
        <v>7</v>
      </c>
      <c r="F130" s="13">
        <f t="shared" ref="F130:F153" si="4">B130/D130</f>
        <v>1.8467380598742209</v>
      </c>
    </row>
    <row r="131" spans="1:6">
      <c r="A131" s="6" t="s">
        <v>142</v>
      </c>
      <c r="B131" s="8">
        <v>6.0954438266567015E-4</v>
      </c>
      <c r="C131" s="8">
        <v>1.4714971011507109E-4</v>
      </c>
      <c r="D131" s="8">
        <v>5.8431693350473298E-5</v>
      </c>
      <c r="E131" s="7" t="s">
        <v>103</v>
      </c>
      <c r="F131" s="13">
        <f t="shared" si="4"/>
        <v>10.431742564940279</v>
      </c>
    </row>
    <row r="132" spans="1:6">
      <c r="A132" s="6" t="s">
        <v>143</v>
      </c>
      <c r="B132" s="8">
        <v>2.1514177122039339E-4</v>
      </c>
      <c r="C132" s="8">
        <v>1.2176560121765601E-4</v>
      </c>
      <c r="D132" s="8">
        <v>8.369601606963509E-5</v>
      </c>
      <c r="E132" s="7" t="s">
        <v>10</v>
      </c>
      <c r="F132" s="13">
        <f t="shared" si="4"/>
        <v>2.5705138825412601</v>
      </c>
    </row>
    <row r="133" spans="1:6">
      <c r="A133" s="6" t="s">
        <v>144</v>
      </c>
      <c r="B133" s="8">
        <v>1.7612785256353587E-4</v>
      </c>
      <c r="C133" s="8" t="s">
        <v>6</v>
      </c>
      <c r="D133" s="8">
        <v>7.0849140666725174E-5</v>
      </c>
      <c r="E133" s="9" t="s">
        <v>7</v>
      </c>
      <c r="F133" s="13">
        <f t="shared" si="4"/>
        <v>2.4859560879085669</v>
      </c>
    </row>
    <row r="134" spans="1:6">
      <c r="A134" s="6" t="s">
        <v>145</v>
      </c>
      <c r="B134" s="8">
        <v>1.0904415715298253E-4</v>
      </c>
      <c r="C134" s="8" t="s">
        <v>6</v>
      </c>
      <c r="D134" s="8">
        <v>4.0868947135816325E-5</v>
      </c>
      <c r="E134" s="9" t="s">
        <v>7</v>
      </c>
      <c r="F134" s="13">
        <f t="shared" si="4"/>
        <v>2.6681420686127608</v>
      </c>
    </row>
    <row r="135" spans="1:6">
      <c r="A135" s="6" t="s">
        <v>146</v>
      </c>
      <c r="B135" s="8">
        <v>6.499866301682817E-5</v>
      </c>
      <c r="C135" s="8" t="s">
        <v>6</v>
      </c>
      <c r="D135" s="8">
        <v>2.9339199211614359E-5</v>
      </c>
      <c r="E135" s="9" t="s">
        <v>7</v>
      </c>
      <c r="F135" s="13">
        <f t="shared" si="4"/>
        <v>2.2154204873832235</v>
      </c>
    </row>
    <row r="136" spans="1:6">
      <c r="A136" s="6" t="s">
        <v>147</v>
      </c>
      <c r="B136" s="8">
        <v>1.899748017629596E-5</v>
      </c>
      <c r="C136" s="8">
        <v>2.0999999999999999E-5</v>
      </c>
      <c r="D136" s="8">
        <v>1.5E-5</v>
      </c>
      <c r="E136" s="7" t="s">
        <v>10</v>
      </c>
      <c r="F136" s="13">
        <f t="shared" si="4"/>
        <v>1.2664986784197307</v>
      </c>
    </row>
    <row r="137" spans="1:6">
      <c r="A137" s="6" t="s">
        <v>148</v>
      </c>
      <c r="B137" s="8">
        <v>2.085924003877173E-4</v>
      </c>
      <c r="C137" s="8" t="s">
        <v>6</v>
      </c>
      <c r="D137" s="8">
        <v>6.9285699228771223E-5</v>
      </c>
      <c r="E137" s="9" t="s">
        <v>7</v>
      </c>
      <c r="F137" s="13">
        <f t="shared" si="4"/>
        <v>3.0106126186152178</v>
      </c>
    </row>
    <row r="138" spans="1:6">
      <c r="A138" s="6" t="s">
        <v>149</v>
      </c>
      <c r="B138" s="8">
        <v>1.0827910066782674E-3</v>
      </c>
      <c r="C138" s="8" t="s">
        <v>6</v>
      </c>
      <c r="D138" s="8">
        <v>2.0810167225503199E-5</v>
      </c>
      <c r="E138" s="9" t="s">
        <v>7</v>
      </c>
      <c r="F138" s="13">
        <f t="shared" si="4"/>
        <v>52.031826315710205</v>
      </c>
    </row>
    <row r="139" spans="1:6">
      <c r="A139" s="6" t="s">
        <v>150</v>
      </c>
      <c r="B139" s="8">
        <v>7.0044875542761578E-5</v>
      </c>
      <c r="C139" s="8" t="s">
        <v>6</v>
      </c>
      <c r="D139" s="8">
        <v>1.4589131098491479E-5</v>
      </c>
      <c r="E139" s="9" t="s">
        <v>7</v>
      </c>
      <c r="F139" s="13">
        <f t="shared" si="4"/>
        <v>4.8011684225665947</v>
      </c>
    </row>
    <row r="140" spans="1:6">
      <c r="A140" s="6" t="s">
        <v>151</v>
      </c>
      <c r="B140" s="8">
        <v>2.5981225959703706E-4</v>
      </c>
      <c r="C140" s="8" t="s">
        <v>6</v>
      </c>
      <c r="D140" s="8">
        <v>2.2758716851174849E-6</v>
      </c>
      <c r="E140" s="9" t="s">
        <v>7</v>
      </c>
      <c r="F140" s="13">
        <f t="shared" si="4"/>
        <v>114.15944989166867</v>
      </c>
    </row>
    <row r="141" spans="1:6">
      <c r="A141" s="6" t="s">
        <v>152</v>
      </c>
      <c r="B141" s="8">
        <v>3.9845052188998333E-4</v>
      </c>
      <c r="C141" s="8" t="s">
        <v>6</v>
      </c>
      <c r="D141" s="8">
        <v>7.9979719956261073E-5</v>
      </c>
      <c r="E141" s="9" t="s">
        <v>7</v>
      </c>
      <c r="F141" s="13">
        <f t="shared" si="4"/>
        <v>4.9818944365882505</v>
      </c>
    </row>
    <row r="142" spans="1:6">
      <c r="A142" s="6" t="s">
        <v>153</v>
      </c>
      <c r="B142" s="8">
        <v>6.0863230482229517E-5</v>
      </c>
      <c r="C142" s="8" t="s">
        <v>6</v>
      </c>
      <c r="D142" s="8">
        <v>2.6082135740079996E-5</v>
      </c>
      <c r="E142" s="9" t="s">
        <v>7</v>
      </c>
      <c r="F142" s="13">
        <f t="shared" si="4"/>
        <v>2.3335217287709296</v>
      </c>
    </row>
    <row r="143" spans="1:6">
      <c r="A143" s="6" t="s">
        <v>154</v>
      </c>
      <c r="B143" s="8">
        <v>4.3426585154646689E-5</v>
      </c>
      <c r="C143" s="8" t="s">
        <v>6</v>
      </c>
      <c r="D143" s="8">
        <v>7.8920162129647052E-5</v>
      </c>
      <c r="E143" s="9" t="s">
        <v>7</v>
      </c>
      <c r="F143" s="13">
        <f t="shared" si="4"/>
        <v>0.5502597052868079</v>
      </c>
    </row>
    <row r="144" spans="1:6">
      <c r="A144" s="6" t="s">
        <v>155</v>
      </c>
      <c r="B144" s="8">
        <v>8.7834537737570533E-4</v>
      </c>
      <c r="C144" s="8" t="s">
        <v>6</v>
      </c>
      <c r="D144" s="8">
        <v>9.3048659447025748E-5</v>
      </c>
      <c r="E144" s="9" t="s">
        <v>7</v>
      </c>
      <c r="F144" s="13">
        <f t="shared" si="4"/>
        <v>9.4396349457969677</v>
      </c>
    </row>
    <row r="145" spans="1:16">
      <c r="A145" s="6" t="s">
        <v>156</v>
      </c>
      <c r="B145" s="8">
        <v>4.6740883800963822E-3</v>
      </c>
      <c r="C145" s="8" t="s">
        <v>6</v>
      </c>
      <c r="D145" s="8">
        <v>8.6698551987787959E-5</v>
      </c>
      <c r="E145" s="9" t="s">
        <v>7</v>
      </c>
      <c r="F145" s="13">
        <f t="shared" si="4"/>
        <v>53.911954385982789</v>
      </c>
    </row>
    <row r="146" spans="1:16">
      <c r="A146" s="6" t="s">
        <v>157</v>
      </c>
      <c r="B146" s="8">
        <v>2.0311077346540091E-4</v>
      </c>
      <c r="C146" s="8" t="s">
        <v>6</v>
      </c>
      <c r="D146" s="8">
        <v>3.0547712981266844E-5</v>
      </c>
      <c r="E146" s="9" t="s">
        <v>7</v>
      </c>
      <c r="F146" s="13">
        <f t="shared" si="4"/>
        <v>6.6489682415818514</v>
      </c>
    </row>
    <row r="147" spans="1:16">
      <c r="A147" s="6" t="s">
        <v>158</v>
      </c>
      <c r="B147" s="8">
        <v>6.601301200640346E-5</v>
      </c>
      <c r="C147" s="8" t="s">
        <v>6</v>
      </c>
      <c r="D147" s="8">
        <v>3.566166293030084E-5</v>
      </c>
      <c r="E147" s="9" t="s">
        <v>7</v>
      </c>
      <c r="F147" s="13">
        <f t="shared" si="4"/>
        <v>1.8510918050967786</v>
      </c>
    </row>
    <row r="148" spans="1:16">
      <c r="A148" s="6" t="s">
        <v>159</v>
      </c>
      <c r="B148" s="8">
        <v>1.1530663014573457E-2</v>
      </c>
      <c r="C148" s="8" t="s">
        <v>6</v>
      </c>
      <c r="D148" s="8">
        <v>4.5501841208794303E-5</v>
      </c>
      <c r="E148" s="9" t="s">
        <v>7</v>
      </c>
      <c r="F148" s="13">
        <f t="shared" si="4"/>
        <v>253.41091059728117</v>
      </c>
    </row>
    <row r="149" spans="1:16">
      <c r="A149" s="6" t="s">
        <v>160</v>
      </c>
      <c r="B149" s="8">
        <v>1.9194003360206457E-5</v>
      </c>
      <c r="C149" s="8">
        <v>6.0999999999999999E-5</v>
      </c>
      <c r="D149" s="8">
        <v>4.6E-5</v>
      </c>
      <c r="E149" s="7" t="s">
        <v>10</v>
      </c>
      <c r="F149" s="13">
        <f t="shared" si="4"/>
        <v>0.41726094261318386</v>
      </c>
    </row>
    <row r="150" spans="1:16">
      <c r="A150" s="6" t="s">
        <v>161</v>
      </c>
      <c r="B150" s="8">
        <v>1.2363614066923065E-5</v>
      </c>
      <c r="C150" s="8" t="s">
        <v>6</v>
      </c>
      <c r="D150" s="8">
        <v>7.1537696093321645E-5</v>
      </c>
      <c r="E150" s="9" t="s">
        <v>7</v>
      </c>
      <c r="F150" s="13">
        <f t="shared" si="4"/>
        <v>0.1728265619680372</v>
      </c>
    </row>
    <row r="151" spans="1:16">
      <c r="A151" s="6" t="s">
        <v>162</v>
      </c>
      <c r="B151" s="8">
        <v>6.7791224724940554E-3</v>
      </c>
      <c r="C151" s="8" t="s">
        <v>6</v>
      </c>
      <c r="D151" s="8">
        <v>1.9723865877712031E-4</v>
      </c>
      <c r="E151" s="7" t="s">
        <v>10</v>
      </c>
      <c r="F151" s="13">
        <f t="shared" si="4"/>
        <v>34.370150935544864</v>
      </c>
    </row>
    <row r="152" spans="1:16">
      <c r="A152" s="6" t="s">
        <v>163</v>
      </c>
      <c r="B152" s="8">
        <v>3.832580097606512E-4</v>
      </c>
      <c r="C152" s="8">
        <v>1.4934289127837516E-3</v>
      </c>
      <c r="D152" s="8">
        <v>1.0469011725293131E-3</v>
      </c>
      <c r="E152" s="7" t="s">
        <v>10</v>
      </c>
      <c r="F152" s="13">
        <f t="shared" si="4"/>
        <v>0.36608805092337404</v>
      </c>
    </row>
    <row r="153" spans="1:16">
      <c r="A153" s="6" t="s">
        <v>164</v>
      </c>
      <c r="B153" s="8">
        <v>7.5995380618514832E-4</v>
      </c>
      <c r="C153" s="8">
        <v>8.7912087912087912E-4</v>
      </c>
      <c r="D153" s="8">
        <v>6.0168471720818293E-4</v>
      </c>
      <c r="E153" s="7" t="s">
        <v>22</v>
      </c>
      <c r="F153" s="13">
        <f t="shared" si="4"/>
        <v>1.2630432258797164</v>
      </c>
    </row>
    <row r="154" spans="1:16">
      <c r="C154" s="1"/>
    </row>
    <row r="155" spans="1:16">
      <c r="E155" s="26"/>
      <c r="F155" s="23"/>
      <c r="G155" s="18"/>
      <c r="H155" s="18"/>
      <c r="I155" s="18"/>
      <c r="J155" s="18"/>
      <c r="K155" s="24"/>
      <c r="L155" s="18"/>
      <c r="M155" s="18"/>
      <c r="N155" s="18"/>
      <c r="O155" s="25"/>
      <c r="P155" s="18"/>
    </row>
    <row r="156" spans="1:16">
      <c r="E156" s="26"/>
      <c r="F156" s="26"/>
      <c r="G156" s="18"/>
      <c r="H156" s="18"/>
      <c r="I156" s="18"/>
      <c r="J156" s="18"/>
      <c r="K156" s="18"/>
      <c r="L156" s="18"/>
      <c r="M156" s="18"/>
      <c r="N156" s="18"/>
      <c r="O156" s="18"/>
      <c r="P156" s="18"/>
    </row>
    <row r="157" spans="1:16">
      <c r="E157" s="26"/>
      <c r="F157" s="26"/>
      <c r="G157" s="18"/>
      <c r="H157" s="18"/>
      <c r="I157" s="18"/>
      <c r="J157" s="16"/>
      <c r="K157" s="17"/>
      <c r="L157" s="18"/>
      <c r="M157" s="18"/>
      <c r="N157" s="18"/>
      <c r="O157" s="18"/>
      <c r="P157" s="18"/>
    </row>
    <row r="158" spans="1:16">
      <c r="E158" s="26"/>
      <c r="F158" s="26"/>
      <c r="G158" s="18"/>
      <c r="H158" s="18"/>
      <c r="I158" s="18"/>
      <c r="J158" s="18"/>
      <c r="K158" s="18"/>
      <c r="L158" s="18"/>
      <c r="M158" s="18"/>
      <c r="N158" s="18"/>
      <c r="O158" s="18"/>
      <c r="P158" s="18"/>
    </row>
    <row r="159" spans="1:16">
      <c r="E159" s="26"/>
      <c r="F159" s="23"/>
      <c r="G159" s="18"/>
      <c r="H159" s="18"/>
      <c r="I159" s="18"/>
      <c r="J159" s="18"/>
      <c r="K159" s="18"/>
      <c r="L159" s="18"/>
      <c r="M159" s="18"/>
      <c r="N159" s="18"/>
      <c r="O159" s="18"/>
      <c r="P159" s="18"/>
    </row>
    <row r="160" spans="1:16">
      <c r="E160" s="26"/>
      <c r="F160" s="26"/>
      <c r="G160" s="18"/>
      <c r="H160" s="18"/>
      <c r="I160" s="18"/>
      <c r="J160" s="18"/>
      <c r="K160" s="18"/>
      <c r="L160" s="18"/>
      <c r="M160" s="18"/>
      <c r="N160" s="18"/>
      <c r="O160" s="18"/>
      <c r="P160" s="18"/>
    </row>
    <row r="161" spans="5:16">
      <c r="E161" s="26"/>
      <c r="F161" s="26"/>
      <c r="G161" s="18"/>
      <c r="H161" s="18"/>
      <c r="I161" s="18"/>
      <c r="J161" s="18"/>
      <c r="K161" s="18"/>
      <c r="L161" s="18"/>
      <c r="M161" s="18"/>
      <c r="N161" s="18"/>
      <c r="O161" s="18"/>
      <c r="P161" s="18"/>
    </row>
    <row r="162" spans="5:16">
      <c r="E162" s="26"/>
      <c r="F162" s="26"/>
      <c r="G162" s="18"/>
      <c r="H162" s="18"/>
      <c r="I162" s="18"/>
      <c r="J162" s="18"/>
      <c r="K162" s="18"/>
      <c r="L162" s="18"/>
      <c r="M162" s="18"/>
      <c r="N162" s="18"/>
      <c r="O162" s="18"/>
      <c r="P162" s="18"/>
    </row>
    <row r="163" spans="5:16">
      <c r="E163" s="26"/>
      <c r="F163" s="26"/>
      <c r="G163" s="18"/>
      <c r="H163" s="18"/>
      <c r="I163" s="18"/>
      <c r="J163" s="18"/>
      <c r="K163" s="18"/>
      <c r="L163" s="18"/>
      <c r="M163" s="18"/>
      <c r="N163" s="18"/>
      <c r="O163" s="18"/>
      <c r="P163" s="18"/>
    </row>
    <row r="164" spans="5:16">
      <c r="E164" s="26"/>
      <c r="F164" s="26"/>
      <c r="G164" s="18"/>
      <c r="H164" s="18"/>
      <c r="I164" s="18"/>
      <c r="J164" s="18"/>
      <c r="K164" s="18"/>
      <c r="L164" s="18"/>
      <c r="M164" s="18"/>
      <c r="N164" s="18"/>
      <c r="O164" s="18"/>
      <c r="P164" s="18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Task</vt:lpstr>
      <vt:lpstr>Solution</vt:lpstr>
    </vt:vector>
  </TitlesOfParts>
  <Company>UFZ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 Huchthausen</dc:creator>
  <cp:lastModifiedBy>Julia Huchthausen</cp:lastModifiedBy>
  <dcterms:created xsi:type="dcterms:W3CDTF">2021-02-09T15:03:19Z</dcterms:created>
  <dcterms:modified xsi:type="dcterms:W3CDTF">2021-02-10T15:35:12Z</dcterms:modified>
</cp:coreProperties>
</file>